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encho-fs.aicnw.intra.aichi\BC103000_総務部市町村課\理財G（全庁ファイルサーバー）\14 経営比較分析表\R2\00作業用\02☆☆HP公表データ\01上水道\"/>
    </mc:Choice>
  </mc:AlternateContent>
  <workbookProtection workbookAlgorithmName="SHA-512" workbookHashValue="ToUNYQAH1tUuXNekyd8eSqgTW8VYueGZ8PqPsS4yGXvQ8xMsQEHtRpVRLr2ko1PPRvjWKdPRMVrdoXF19KHvpg==" workbookSaltValue="rXeCLuxIGa7CRviyT8iBNA==" workbookSpinCount="100000" lockStructure="1"/>
  <bookViews>
    <workbookView xWindow="0" yWindow="0" windowWidth="20490" windowHeight="753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AT10" i="4" s="1"/>
  <c r="U6" i="5"/>
  <c r="T6" i="5"/>
  <c r="S6" i="5"/>
  <c r="R6" i="5"/>
  <c r="AL8" i="4" s="1"/>
  <c r="Q6" i="5"/>
  <c r="P6" i="5"/>
  <c r="P10" i="4" s="1"/>
  <c r="O6" i="5"/>
  <c r="N6" i="5"/>
  <c r="B10" i="4" s="1"/>
  <c r="M6" i="5"/>
  <c r="L6" i="5"/>
  <c r="K6" i="5"/>
  <c r="J6" i="5"/>
  <c r="I8" i="4" s="1"/>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F85" i="4"/>
  <c r="BB10" i="4"/>
  <c r="AL10" i="4"/>
  <c r="W10" i="4"/>
  <c r="I10" i="4"/>
  <c r="BB8" i="4"/>
  <c r="AT8" i="4"/>
  <c r="AD8" i="4"/>
  <c r="W8" i="4"/>
  <c r="P8" i="4"/>
  <c r="B8" i="4"/>
  <c r="B6" i="4"/>
</calcChain>
</file>

<file path=xl/sharedStrings.xml><?xml version="1.0" encoding="utf-8"?>
<sst xmlns="http://schemas.openxmlformats.org/spreadsheetml/2006/main" count="228" uniqueCount="113">
  <si>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</si>
  <si>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</si>
  <si>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</si>
  <si>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</si>
  <si>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</si>
  <si>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</si>
  <si>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</si>
  <si>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</si>
  <si>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</si>
  <si>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</si>
  <si>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</si>
  <si>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</si>
  <si>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</si>
  <si>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</si>
  <si>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</si>
  <si>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</si>
  <si>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</si>
  <si>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</si>
  <si>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</si>
  <si>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</si>
  <si>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</si>
  <si>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</si>
  <si>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</si>
  <si>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</si>
  <si>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</si>
  <si>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</si>
  <si>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</si>
  <si>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</si>
  <si>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</si>
  <si>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</si>
  <si>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</si>
  <si>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</si>
  <si>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</si>
  <si>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</si>
  <si>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</si>
  <si>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</si>
  <si>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</si>
  <si>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</si>
  <si>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</si>
  <si>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</si>
  <si>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</si>
  <si>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</si>
  <si>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</si>
  <si>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</si>
  <si>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</si>
  <si>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</si>
  <si>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</si>
  <si>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</si>
  <si>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</si>
  <si>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</si>
  <si>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</si>
  <si>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</si>
  <si>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</si>
  <si>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</si>
  <si>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</si>
  <si>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</si>
  <si>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</si>
  <si>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</si>
  <si>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</si>
  <si>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</si>
  <si>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</si>
  <si>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</si>
  <si>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</si>
  <si>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</si>
  <si>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</si>
  <si>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</si>
  <si>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</si>
  <si>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</si>
  <si>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</si>
  <si>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</si>
  <si>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</si>
  <si>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</si>
  <si>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</si>
  <si>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</si>
  <si>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</si>
  <si>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</si>
  <si>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</si>
  <si>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</si>
  <si>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</si>
  <si>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</si>
  <si>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</si>
  <si>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</si>
  <si>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</si>
  <si>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</si>
  <si>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</si>
  <si>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</si>
  <si>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</si>
  <si>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</si>
  <si>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</si>
  <si>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</si>
  <si>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</si>
  <si>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</si>
  <si>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豊田市</t>
  </si>
  <si>
    <t>法適用</t>
  </si>
  <si>
    <t>水道事業</t>
  </si>
  <si>
    <t>末端給水事業</t>
  </si>
  <si>
    <t>A1</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</si>
  <si>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</si>
  <si>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</si>
  <si>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</si>
  <si>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</si>
  <si>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</si>
  <si>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</si>
  <si>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</si>
  <si>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</si>
  <si>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</si>
  <si>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</si>
  <si>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</si>
  <si>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</si>
  <si>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</si>
  <si>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令和元年度決算では、流動比率や老朽化の状況を類似団体平均値と比較すると、財政や施設の健全性は確保されているといえる。しかし、今後、給水収益の大幅な増加が見込めない状況の中にあっても老朽化した管路や施設の更新及び耐震化などへの投資需要の増加が見込まれている。このため、令和元年度策定の「水道ストックマネジメント計画」及び「新水道耐震化プラン」に基づいた事業実施に加え、施設の統廃合や管路の縮径等のダウンサイジングなど、今後を見据えた事業の見直しとともに、持続可能な経営へと繋げていく。
　本市では平成29年3月に中長期計画（平成29～令和8年度）である経営戦略を策定した。経営比較分析等により効果を評価し、適宜、見直しを図りながら取組を着実に実行していく。令和４年度に見直し予定。</t>
    <rPh sb="1" eb="3">
      <t>レイワ</t>
    </rPh>
    <rPh sb="3" eb="4">
      <t>ガン</t>
    </rPh>
    <rPh sb="4" eb="6">
      <t>ネンド</t>
    </rPh>
    <rPh sb="267" eb="269">
      <t>レイワ</t>
    </rPh>
    <phoneticPr fontId="4"/>
  </si>
  <si>
    <t>「①有形固定資産減価償却率」は、工事の完了による新規の償却資産の増加に比べ、耐用年数に応じて行われる減価償却の増加の方が割合的に高くなったため、数値は上昇した。類似団体と比較し、老朽化率は低くなっている。
「②管路経年化率」は、簡易水道事業統合による法定耐用年数を経過した管路の増加や、整備が比較的多かった時代の管路が法定耐用年数に達してきているため数値が上昇した。①②ともに類似団体平均値よりは低く比較的新しい管路が多いと判断できる。
「③管路更新率」は、計画的な管路整備を継続しており、微減となっている。類似団体平均値より高く、老朽化の度合が類似団体平均よりも低いことを考えれば、類似団体と同等以上の更新ペースと考えられる。
　しかし、本市は施設等が多く、今後の更新費用の増加が見込まれる。水道ストックマネジメント計画に基づき、効率的な水運用を図り、事業費の削減等を行っていく。</t>
    <rPh sb="229" eb="232">
      <t>ケイカクテキ</t>
    </rPh>
    <rPh sb="233" eb="235">
      <t>カンロ</t>
    </rPh>
    <rPh sb="235" eb="237">
      <t>セイビ</t>
    </rPh>
    <rPh sb="238" eb="240">
      <t>ケイゾク</t>
    </rPh>
    <rPh sb="245" eb="247">
      <t>ビゲン</t>
    </rPh>
    <phoneticPr fontId="4"/>
  </si>
  <si>
    <t>「①経常収支比率」は、H29年度には簡易水道事業を統合したことにより施設の維持管理費、減価償却費が増加したが、一般会計からの繰入金が増加したため、微減にとどまった。令和元年度は、資産減耗費、減価償却費の減少により、微増となっている。類似団体平均と比較し、市域が広く施設数が多いことから、維持管理費や減価償却費が多くなるため比率は低くなっている。改善に向け、経営の効率化が望まれる。
「②累積欠損金比率」は、純損失が生じていないため、欠損金は発生していない。
「③流動比率」は、H29年度に簡易水道事業の企業債の引き継ぎや、繰越事業の増加により前受金の精算ができなかったため、流動負債が増加し比率は低下した。令和元年度は、流動負債である未払金、前受金の減少により、上昇している。前年同様、類似団体平均値よりは高く短期的な債務に対する支払能力は確保している。
「④企業債残高対給水収益比率」は、簡易水道事業の統合によりH29年度に上昇しているが、企業債の償還額に比べて新たな借入額を抑制していることから、比率は減少している。
「⑤料金回収率」は、平成28年度までは100％前後を推移していたが、簡易水道事業の統合によって、平成29年度以降は、給水収益よりも維持管理費や減価償却費等の増加の割合が大きく100％を下回っている。令和元年度は、資産減耗費、減価償却費等の費用の減少により、上昇したが、地形的要因から経営効率が悪いため、今後も改善に努める。
「⑥給水原価」は、「⑤料金回収率」と同様の要因により数値は高くなっている。本市の給水区域は広大で起伏に富むため、管路や施設の維持管理費用等が多大となることから、給水原価は類似団体平均値より高い傾向にある。
「⑦施設利用率」は、第８次拡張事業変更認可申請（Ｈ29）において、県営水道の承認基本水量を増加させたことで、配水能力が大きく増加している。また、令和元年度は、年間総配水量が増加したことにより、前年度から微増となっている。類似団体平均値よりは高く、適正規模の配水能力を有している。
「⑧有収率」は、山間部となる旧簡易水道事業地区の凍結防止等のため、管末での放水が多く、有収率が低い傾向にある。経年化した管路の布設替えなどの漏水対策を継続的に取り組み、有収率の向上につとめる。</t>
    <rPh sb="82" eb="84">
      <t>レイワ</t>
    </rPh>
    <rPh sb="84" eb="85">
      <t>ガン</t>
    </rPh>
    <rPh sb="89" eb="91">
      <t>シサン</t>
    </rPh>
    <rPh sb="91" eb="93">
      <t>ゲンモウ</t>
    </rPh>
    <rPh sb="93" eb="94">
      <t>ヒ</t>
    </rPh>
    <rPh sb="95" eb="97">
      <t>ゲンカ</t>
    </rPh>
    <rPh sb="97" eb="99">
      <t>ショウキャク</t>
    </rPh>
    <rPh sb="99" eb="100">
      <t>ヒ</t>
    </rPh>
    <rPh sb="101" eb="103">
      <t>ゲンショウ</t>
    </rPh>
    <rPh sb="107" eb="109">
      <t>ビゾウ</t>
    </rPh>
    <rPh sb="303" eb="305">
      <t>レイワ</t>
    </rPh>
    <rPh sb="305" eb="306">
      <t>ガン</t>
    </rPh>
    <rPh sb="310" eb="312">
      <t>リュウドウ</t>
    </rPh>
    <rPh sb="312" eb="314">
      <t>フサイ</t>
    </rPh>
    <rPh sb="317" eb="320">
      <t>ミバライキン</t>
    </rPh>
    <rPh sb="321" eb="323">
      <t>マエウ</t>
    </rPh>
    <rPh sb="323" eb="324">
      <t>キン</t>
    </rPh>
    <rPh sb="325" eb="327">
      <t>ゲンショウ</t>
    </rPh>
    <rPh sb="331" eb="333">
      <t>ジョウショウ</t>
    </rPh>
    <rPh sb="338" eb="340">
      <t>ゼンネン</t>
    </rPh>
    <rPh sb="340" eb="342">
      <t>ドウヨウ</t>
    </rPh>
    <rPh sb="560" eb="562">
      <t>レイワ</t>
    </rPh>
    <rPh sb="562" eb="564">
      <t>ガンネン</t>
    </rPh>
    <rPh sb="564" eb="565">
      <t>ド</t>
    </rPh>
    <rPh sb="567" eb="569">
      <t>シサン</t>
    </rPh>
    <rPh sb="569" eb="571">
      <t>ゲンモウ</t>
    </rPh>
    <rPh sb="571" eb="572">
      <t>ヒ</t>
    </rPh>
    <rPh sb="573" eb="575">
      <t>ゲンカ</t>
    </rPh>
    <rPh sb="575" eb="577">
      <t>ショウキャク</t>
    </rPh>
    <rPh sb="577" eb="578">
      <t>ヒ</t>
    </rPh>
    <rPh sb="578" eb="579">
      <t>トウ</t>
    </rPh>
    <rPh sb="580" eb="582">
      <t>ヒヨウ</t>
    </rPh>
    <rPh sb="583" eb="585">
      <t>ゲンショウ</t>
    </rPh>
    <rPh sb="589" eb="591">
      <t>ジョウショウ</t>
    </rPh>
    <rPh sb="612" eb="614">
      <t>コンゴ</t>
    </rPh>
    <rPh sb="736" eb="737">
      <t>ダイ</t>
    </rPh>
    <rPh sb="738" eb="739">
      <t>ジ</t>
    </rPh>
    <rPh sb="739" eb="741">
      <t>カクチョウ</t>
    </rPh>
    <rPh sb="741" eb="743">
      <t>ジギョウ</t>
    </rPh>
    <rPh sb="743" eb="745">
      <t>ヘンコウ</t>
    </rPh>
    <rPh sb="745" eb="747">
      <t>ニンカ</t>
    </rPh>
    <rPh sb="747" eb="749">
      <t>シンセイ</t>
    </rPh>
    <rPh sb="798" eb="800">
      <t>レイワ</t>
    </rPh>
    <rPh sb="800" eb="802">
      <t>ガンネン</t>
    </rPh>
    <rPh sb="802" eb="803">
      <t>ド</t>
    </rPh>
    <rPh sb="805" eb="807">
      <t>ネンカン</t>
    </rPh>
    <rPh sb="807" eb="808">
      <t>ソウ</t>
    </rPh>
    <rPh sb="808" eb="810">
      <t>ハイスイ</t>
    </rPh>
    <rPh sb="810" eb="811">
      <t>リョウ</t>
    </rPh>
    <rPh sb="812" eb="814">
      <t>ゾウカ</t>
    </rPh>
    <rPh sb="827" eb="829">
      <t>ビゾウ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</si>
</sst>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
      <sz val="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0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7" fillId="0" borderId="9" xfId="0" applyFont="1" applyBorder="1" applyAlignment="1" applyProtection="1">
      <alignment horizontal="left" vertical="top" wrapText="1"/>
      <protection locked="0"/>
    </xf>
    <xf numFmtId="0" fontId="17" fillId="0" borderId="0" xfId="0" applyFont="1" applyBorder="1" applyAlignment="1" applyProtection="1">
      <alignment horizontal="left" vertical="top" wrapText="1"/>
      <protection locked="0"/>
    </xf>
    <xf numFmtId="0" fontId="17" fillId="0" borderId="10"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0.73</c:v>
                </c:pt>
                <c:pt idx="1">
                  <c:v>0.9</c:v>
                </c:pt>
                <c:pt idx="2">
                  <c:v>0.76</c:v>
                </c:pt>
                <c:pt idx="3">
                  <c:v>1.1100000000000001</c:v>
                </c:pt>
                <c:pt idx="4">
                  <c:v>1.08</c:v>
                </c:pt>
              </c:numCache>
            </c:numRef>
          </c:val>
          <c:extLst>
            <c:ext xmlns:c16="http://schemas.microsoft.com/office/drawing/2014/chart" uri="{C3380CC4-5D6E-409C-BE32-E72D297353CC}">
              <c16:uniqueId val="{00000000-FD8B-4722-8856-9C624ED4EDE9}"/>
            </c:ext>
          </c:extLst>
        </c:ser>
        <c:dLbls>
          <c:showLegendKey val="0"/>
          <c:showVal val="0"/>
          <c:showCatName val="0"/>
          <c:showSerName val="0"/>
          <c:showPercent val="0"/>
          <c:showBubbleSize val="0"/>
        </c:dLbls>
        <c:gapWidth val="150"/>
        <c:axId val="767002168"/>
        <c:axId val="767007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0.74</c:v>
                </c:pt>
                <c:pt idx="1">
                  <c:v>0.73</c:v>
                </c:pt>
                <c:pt idx="2">
                  <c:v>0.74</c:v>
                </c:pt>
                <c:pt idx="3">
                  <c:v>0.75</c:v>
                </c:pt>
                <c:pt idx="4">
                  <c:v>0.73</c:v>
                </c:pt>
              </c:numCache>
            </c:numRef>
          </c:val>
          <c:smooth val="0"/>
          <c:extLst>
            <c:ext xmlns:c16="http://schemas.microsoft.com/office/drawing/2014/chart" uri="{C3380CC4-5D6E-409C-BE32-E72D297353CC}">
              <c16:uniqueId val="{00000001-FD8B-4722-8856-9C624ED4EDE9}"/>
            </c:ext>
          </c:extLst>
        </c:ser>
        <c:dLbls>
          <c:showLegendKey val="0"/>
          <c:showVal val="0"/>
          <c:showCatName val="0"/>
          <c:showSerName val="0"/>
          <c:showPercent val="0"/>
          <c:showBubbleSize val="0"/>
        </c:dLbls>
        <c:marker val="1"/>
        <c:smooth val="0"/>
        <c:axId val="767002168"/>
        <c:axId val="767007656"/>
      </c:lineChart>
      <c:dateAx>
        <c:axId val="767002168"/>
        <c:scaling>
          <c:orientation val="minMax"/>
        </c:scaling>
        <c:delete val="1"/>
        <c:axPos val="b"/>
        <c:numFmt formatCode="&quot;H&quot;yy" sourceLinked="1"/>
        <c:majorTickMark val="none"/>
        <c:minorTickMark val="none"/>
        <c:tickLblPos val="none"/>
        <c:crossAx val="767007656"/>
        <c:crosses val="autoZero"/>
        <c:auto val="1"/>
        <c:lblOffset val="100"/>
        <c:baseTimeUnit val="years"/>
      </c:dateAx>
      <c:valAx>
        <c:axId val="767007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67002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104.42</c:v>
                </c:pt>
                <c:pt idx="1">
                  <c:v>105.65</c:v>
                </c:pt>
                <c:pt idx="2">
                  <c:v>104.03</c:v>
                </c:pt>
                <c:pt idx="3">
                  <c:v>104.07</c:v>
                </c:pt>
                <c:pt idx="4">
                  <c:v>104.99</c:v>
                </c:pt>
              </c:numCache>
            </c:numRef>
          </c:val>
          <c:extLst>
            <c:ext xmlns:c16="http://schemas.microsoft.com/office/drawing/2014/chart" uri="{C3380CC4-5D6E-409C-BE32-E72D297353CC}">
              <c16:uniqueId val="{00000000-12A9-4F67-BC46-91A23314A1C4}"/>
            </c:ext>
          </c:extLst>
        </c:ser>
        <c:dLbls>
          <c:showLegendKey val="0"/>
          <c:showVal val="0"/>
          <c:showCatName val="0"/>
          <c:showSerName val="0"/>
          <c:showPercent val="0"/>
          <c:showBubbleSize val="0"/>
        </c:dLbls>
        <c:gapWidth val="150"/>
        <c:axId val="767001776"/>
        <c:axId val="767003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115.21</c:v>
                </c:pt>
                <c:pt idx="1">
                  <c:v>117.25</c:v>
                </c:pt>
                <c:pt idx="2">
                  <c:v>116.77</c:v>
                </c:pt>
                <c:pt idx="3">
                  <c:v>115.41</c:v>
                </c:pt>
                <c:pt idx="4">
                  <c:v>113.57</c:v>
                </c:pt>
              </c:numCache>
            </c:numRef>
          </c:val>
          <c:smooth val="0"/>
          <c:extLst>
            <c:ext xmlns:c16="http://schemas.microsoft.com/office/drawing/2014/chart" uri="{C3380CC4-5D6E-409C-BE32-E72D297353CC}">
              <c16:uniqueId val="{00000001-12A9-4F67-BC46-91A23314A1C4}"/>
            </c:ext>
          </c:extLst>
        </c:ser>
        <c:dLbls>
          <c:showLegendKey val="0"/>
          <c:showVal val="0"/>
          <c:showCatName val="0"/>
          <c:showSerName val="0"/>
          <c:showPercent val="0"/>
          <c:showBubbleSize val="0"/>
        </c:dLbls>
        <c:marker val="1"/>
        <c:smooth val="0"/>
        <c:axId val="767001776"/>
        <c:axId val="767003344"/>
      </c:lineChart>
      <c:dateAx>
        <c:axId val="767001776"/>
        <c:scaling>
          <c:orientation val="minMax"/>
        </c:scaling>
        <c:delete val="1"/>
        <c:axPos val="b"/>
        <c:numFmt formatCode="&quot;H&quot;yy" sourceLinked="1"/>
        <c:majorTickMark val="none"/>
        <c:minorTickMark val="none"/>
        <c:tickLblPos val="none"/>
        <c:crossAx val="767003344"/>
        <c:crosses val="autoZero"/>
        <c:auto val="1"/>
        <c:lblOffset val="100"/>
        <c:baseTimeUnit val="years"/>
      </c:dateAx>
      <c:valAx>
        <c:axId val="7670033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767001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44.76</c:v>
                </c:pt>
                <c:pt idx="1">
                  <c:v>45.57</c:v>
                </c:pt>
                <c:pt idx="2">
                  <c:v>42.95</c:v>
                </c:pt>
                <c:pt idx="3">
                  <c:v>44.14</c:v>
                </c:pt>
                <c:pt idx="4">
                  <c:v>45.2</c:v>
                </c:pt>
              </c:numCache>
            </c:numRef>
          </c:val>
          <c:extLst>
            <c:ext xmlns:c16="http://schemas.microsoft.com/office/drawing/2014/chart" uri="{C3380CC4-5D6E-409C-BE32-E72D297353CC}">
              <c16:uniqueId val="{00000000-3721-4C07-99EF-6898045BFC0F}"/>
            </c:ext>
          </c:extLst>
        </c:ser>
        <c:dLbls>
          <c:showLegendKey val="0"/>
          <c:showVal val="0"/>
          <c:showCatName val="0"/>
          <c:showSerName val="0"/>
          <c:showPercent val="0"/>
          <c:showBubbleSize val="0"/>
        </c:dLbls>
        <c:gapWidth val="150"/>
        <c:axId val="767004520"/>
        <c:axId val="767004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48.41</c:v>
                </c:pt>
                <c:pt idx="1">
                  <c:v>49.1</c:v>
                </c:pt>
                <c:pt idx="2">
                  <c:v>49.66</c:v>
                </c:pt>
                <c:pt idx="3">
                  <c:v>50.41</c:v>
                </c:pt>
                <c:pt idx="4">
                  <c:v>51.13</c:v>
                </c:pt>
              </c:numCache>
            </c:numRef>
          </c:val>
          <c:smooth val="0"/>
          <c:extLst>
            <c:ext xmlns:c16="http://schemas.microsoft.com/office/drawing/2014/chart" uri="{C3380CC4-5D6E-409C-BE32-E72D297353CC}">
              <c16:uniqueId val="{00000001-3721-4C07-99EF-6898045BFC0F}"/>
            </c:ext>
          </c:extLst>
        </c:ser>
        <c:dLbls>
          <c:showLegendKey val="0"/>
          <c:showVal val="0"/>
          <c:showCatName val="0"/>
          <c:showSerName val="0"/>
          <c:showPercent val="0"/>
          <c:showBubbleSize val="0"/>
        </c:dLbls>
        <c:marker val="1"/>
        <c:smooth val="0"/>
        <c:axId val="767004520"/>
        <c:axId val="767004912"/>
      </c:lineChart>
      <c:dateAx>
        <c:axId val="767004520"/>
        <c:scaling>
          <c:orientation val="minMax"/>
        </c:scaling>
        <c:delete val="1"/>
        <c:axPos val="b"/>
        <c:numFmt formatCode="&quot;H&quot;yy" sourceLinked="1"/>
        <c:majorTickMark val="none"/>
        <c:minorTickMark val="none"/>
        <c:tickLblPos val="none"/>
        <c:crossAx val="767004912"/>
        <c:crosses val="autoZero"/>
        <c:auto val="1"/>
        <c:lblOffset val="100"/>
        <c:baseTimeUnit val="years"/>
      </c:dateAx>
      <c:valAx>
        <c:axId val="767004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67004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9.74</c:v>
                </c:pt>
                <c:pt idx="1">
                  <c:v>8.18</c:v>
                </c:pt>
                <c:pt idx="2">
                  <c:v>10.4</c:v>
                </c:pt>
                <c:pt idx="3">
                  <c:v>11.33</c:v>
                </c:pt>
                <c:pt idx="4">
                  <c:v>13.07</c:v>
                </c:pt>
              </c:numCache>
            </c:numRef>
          </c:val>
          <c:extLst>
            <c:ext xmlns:c16="http://schemas.microsoft.com/office/drawing/2014/chart" uri="{C3380CC4-5D6E-409C-BE32-E72D297353CC}">
              <c16:uniqueId val="{00000000-B13A-40BD-A350-AC1B682BDF6A}"/>
            </c:ext>
          </c:extLst>
        </c:ser>
        <c:dLbls>
          <c:showLegendKey val="0"/>
          <c:showVal val="0"/>
          <c:showCatName val="0"/>
          <c:showSerName val="0"/>
          <c:showPercent val="0"/>
          <c:showBubbleSize val="0"/>
        </c:dLbls>
        <c:gapWidth val="150"/>
        <c:axId val="906378912"/>
        <c:axId val="906385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16.16</c:v>
                </c:pt>
                <c:pt idx="1">
                  <c:v>17.420000000000002</c:v>
                </c:pt>
                <c:pt idx="2">
                  <c:v>18.940000000000001</c:v>
                </c:pt>
                <c:pt idx="3">
                  <c:v>20.36</c:v>
                </c:pt>
                <c:pt idx="4">
                  <c:v>22.41</c:v>
                </c:pt>
              </c:numCache>
            </c:numRef>
          </c:val>
          <c:smooth val="0"/>
          <c:extLst>
            <c:ext xmlns:c16="http://schemas.microsoft.com/office/drawing/2014/chart" uri="{C3380CC4-5D6E-409C-BE32-E72D297353CC}">
              <c16:uniqueId val="{00000001-B13A-40BD-A350-AC1B682BDF6A}"/>
            </c:ext>
          </c:extLst>
        </c:ser>
        <c:dLbls>
          <c:showLegendKey val="0"/>
          <c:showVal val="0"/>
          <c:showCatName val="0"/>
          <c:showSerName val="0"/>
          <c:showPercent val="0"/>
          <c:showBubbleSize val="0"/>
        </c:dLbls>
        <c:marker val="1"/>
        <c:smooth val="0"/>
        <c:axId val="906378912"/>
        <c:axId val="906385184"/>
      </c:lineChart>
      <c:dateAx>
        <c:axId val="906378912"/>
        <c:scaling>
          <c:orientation val="minMax"/>
        </c:scaling>
        <c:delete val="1"/>
        <c:axPos val="b"/>
        <c:numFmt formatCode="&quot;H&quot;yy" sourceLinked="1"/>
        <c:majorTickMark val="none"/>
        <c:minorTickMark val="none"/>
        <c:tickLblPos val="none"/>
        <c:crossAx val="906385184"/>
        <c:crosses val="autoZero"/>
        <c:auto val="1"/>
        <c:lblOffset val="100"/>
        <c:baseTimeUnit val="years"/>
      </c:dateAx>
      <c:valAx>
        <c:axId val="906385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6378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8C7-4DB1-8D1E-95778FB346FF}"/>
            </c:ext>
          </c:extLst>
        </c:ser>
        <c:dLbls>
          <c:showLegendKey val="0"/>
          <c:showVal val="0"/>
          <c:showCatName val="0"/>
          <c:showSerName val="0"/>
          <c:showPercent val="0"/>
          <c:showBubbleSize val="0"/>
        </c:dLbls>
        <c:gapWidth val="150"/>
        <c:axId val="906380480"/>
        <c:axId val="906380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formatCode="#,##0.00;&quot;△&quot;#,##0.00;&quot;-&quot;">
                  <c:v>0.71</c:v>
                </c:pt>
                <c:pt idx="1">
                  <c:v>0</c:v>
                </c:pt>
                <c:pt idx="2">
                  <c:v>0</c:v>
                </c:pt>
                <c:pt idx="3">
                  <c:v>0</c:v>
                </c:pt>
                <c:pt idx="4">
                  <c:v>0</c:v>
                </c:pt>
              </c:numCache>
            </c:numRef>
          </c:val>
          <c:smooth val="0"/>
          <c:extLst>
            <c:ext xmlns:c16="http://schemas.microsoft.com/office/drawing/2014/chart" uri="{C3380CC4-5D6E-409C-BE32-E72D297353CC}">
              <c16:uniqueId val="{00000001-28C7-4DB1-8D1E-95778FB346FF}"/>
            </c:ext>
          </c:extLst>
        </c:ser>
        <c:dLbls>
          <c:showLegendKey val="0"/>
          <c:showVal val="0"/>
          <c:showCatName val="0"/>
          <c:showSerName val="0"/>
          <c:showPercent val="0"/>
          <c:showBubbleSize val="0"/>
        </c:dLbls>
        <c:marker val="1"/>
        <c:smooth val="0"/>
        <c:axId val="906380480"/>
        <c:axId val="906380872"/>
      </c:lineChart>
      <c:dateAx>
        <c:axId val="906380480"/>
        <c:scaling>
          <c:orientation val="minMax"/>
        </c:scaling>
        <c:delete val="1"/>
        <c:axPos val="b"/>
        <c:numFmt formatCode="&quot;H&quot;yy" sourceLinked="1"/>
        <c:majorTickMark val="none"/>
        <c:minorTickMark val="none"/>
        <c:tickLblPos val="none"/>
        <c:crossAx val="906380872"/>
        <c:crosses val="autoZero"/>
        <c:auto val="1"/>
        <c:lblOffset val="100"/>
        <c:baseTimeUnit val="years"/>
      </c:dateAx>
      <c:valAx>
        <c:axId val="9063808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06380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490.3</c:v>
                </c:pt>
                <c:pt idx="1">
                  <c:v>569.70000000000005</c:v>
                </c:pt>
                <c:pt idx="2">
                  <c:v>472.67</c:v>
                </c:pt>
                <c:pt idx="3">
                  <c:v>441.1</c:v>
                </c:pt>
                <c:pt idx="4">
                  <c:v>447.11</c:v>
                </c:pt>
              </c:numCache>
            </c:numRef>
          </c:val>
          <c:extLst>
            <c:ext xmlns:c16="http://schemas.microsoft.com/office/drawing/2014/chart" uri="{C3380CC4-5D6E-409C-BE32-E72D297353CC}">
              <c16:uniqueId val="{00000000-C052-4C1C-A44F-1C1C604DB7C2}"/>
            </c:ext>
          </c:extLst>
        </c:ser>
        <c:dLbls>
          <c:showLegendKey val="0"/>
          <c:showVal val="0"/>
          <c:showCatName val="0"/>
          <c:showSerName val="0"/>
          <c:showPercent val="0"/>
          <c:showBubbleSize val="0"/>
        </c:dLbls>
        <c:gapWidth val="150"/>
        <c:axId val="771532752"/>
        <c:axId val="771535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241.71</c:v>
                </c:pt>
                <c:pt idx="1">
                  <c:v>249.08</c:v>
                </c:pt>
                <c:pt idx="2">
                  <c:v>254.05</c:v>
                </c:pt>
                <c:pt idx="3">
                  <c:v>258.22000000000003</c:v>
                </c:pt>
                <c:pt idx="4">
                  <c:v>250.03</c:v>
                </c:pt>
              </c:numCache>
            </c:numRef>
          </c:val>
          <c:smooth val="0"/>
          <c:extLst>
            <c:ext xmlns:c16="http://schemas.microsoft.com/office/drawing/2014/chart" uri="{C3380CC4-5D6E-409C-BE32-E72D297353CC}">
              <c16:uniqueId val="{00000001-C052-4C1C-A44F-1C1C604DB7C2}"/>
            </c:ext>
          </c:extLst>
        </c:ser>
        <c:dLbls>
          <c:showLegendKey val="0"/>
          <c:showVal val="0"/>
          <c:showCatName val="0"/>
          <c:showSerName val="0"/>
          <c:showPercent val="0"/>
          <c:showBubbleSize val="0"/>
        </c:dLbls>
        <c:marker val="1"/>
        <c:smooth val="0"/>
        <c:axId val="771532752"/>
        <c:axId val="771535496"/>
      </c:lineChart>
      <c:dateAx>
        <c:axId val="771532752"/>
        <c:scaling>
          <c:orientation val="minMax"/>
        </c:scaling>
        <c:delete val="1"/>
        <c:axPos val="b"/>
        <c:numFmt formatCode="&quot;H&quot;yy" sourceLinked="1"/>
        <c:majorTickMark val="none"/>
        <c:minorTickMark val="none"/>
        <c:tickLblPos val="none"/>
        <c:crossAx val="771535496"/>
        <c:crosses val="autoZero"/>
        <c:auto val="1"/>
        <c:lblOffset val="100"/>
        <c:baseTimeUnit val="years"/>
      </c:dateAx>
      <c:valAx>
        <c:axId val="77153549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771532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175.32</c:v>
                </c:pt>
                <c:pt idx="1">
                  <c:v>161.66999999999999</c:v>
                </c:pt>
                <c:pt idx="2">
                  <c:v>182.15</c:v>
                </c:pt>
                <c:pt idx="3">
                  <c:v>167.83</c:v>
                </c:pt>
                <c:pt idx="4">
                  <c:v>152.83000000000001</c:v>
                </c:pt>
              </c:numCache>
            </c:numRef>
          </c:val>
          <c:extLst>
            <c:ext xmlns:c16="http://schemas.microsoft.com/office/drawing/2014/chart" uri="{C3380CC4-5D6E-409C-BE32-E72D297353CC}">
              <c16:uniqueId val="{00000000-D13A-4A6A-A380-D2633778AA94}"/>
            </c:ext>
          </c:extLst>
        </c:ser>
        <c:dLbls>
          <c:showLegendKey val="0"/>
          <c:showVal val="0"/>
          <c:showCatName val="0"/>
          <c:showSerName val="0"/>
          <c:showPercent val="0"/>
          <c:showBubbleSize val="0"/>
        </c:dLbls>
        <c:gapWidth val="150"/>
        <c:axId val="771536280"/>
        <c:axId val="771534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274.14</c:v>
                </c:pt>
                <c:pt idx="1">
                  <c:v>266.66000000000003</c:v>
                </c:pt>
                <c:pt idx="2">
                  <c:v>258.63</c:v>
                </c:pt>
                <c:pt idx="3">
                  <c:v>255.12</c:v>
                </c:pt>
                <c:pt idx="4">
                  <c:v>254.19</c:v>
                </c:pt>
              </c:numCache>
            </c:numRef>
          </c:val>
          <c:smooth val="0"/>
          <c:extLst>
            <c:ext xmlns:c16="http://schemas.microsoft.com/office/drawing/2014/chart" uri="{C3380CC4-5D6E-409C-BE32-E72D297353CC}">
              <c16:uniqueId val="{00000001-D13A-4A6A-A380-D2633778AA94}"/>
            </c:ext>
          </c:extLst>
        </c:ser>
        <c:dLbls>
          <c:showLegendKey val="0"/>
          <c:showVal val="0"/>
          <c:showCatName val="0"/>
          <c:showSerName val="0"/>
          <c:showPercent val="0"/>
          <c:showBubbleSize val="0"/>
        </c:dLbls>
        <c:marker val="1"/>
        <c:smooth val="0"/>
        <c:axId val="771536280"/>
        <c:axId val="771534712"/>
      </c:lineChart>
      <c:dateAx>
        <c:axId val="771536280"/>
        <c:scaling>
          <c:orientation val="minMax"/>
        </c:scaling>
        <c:delete val="1"/>
        <c:axPos val="b"/>
        <c:numFmt formatCode="&quot;H&quot;yy" sourceLinked="1"/>
        <c:majorTickMark val="none"/>
        <c:minorTickMark val="none"/>
        <c:tickLblPos val="none"/>
        <c:crossAx val="771534712"/>
        <c:crosses val="autoZero"/>
        <c:auto val="1"/>
        <c:lblOffset val="100"/>
        <c:baseTimeUnit val="years"/>
      </c:dateAx>
      <c:valAx>
        <c:axId val="7715347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771536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99.94</c:v>
                </c:pt>
                <c:pt idx="1">
                  <c:v>101.71</c:v>
                </c:pt>
                <c:pt idx="2">
                  <c:v>95.52</c:v>
                </c:pt>
                <c:pt idx="3">
                  <c:v>95.26</c:v>
                </c:pt>
                <c:pt idx="4">
                  <c:v>95.77</c:v>
                </c:pt>
              </c:numCache>
            </c:numRef>
          </c:val>
          <c:extLst>
            <c:ext xmlns:c16="http://schemas.microsoft.com/office/drawing/2014/chart" uri="{C3380CC4-5D6E-409C-BE32-E72D297353CC}">
              <c16:uniqueId val="{00000000-3AD6-46FA-9E0B-C3C1B7498BFA}"/>
            </c:ext>
          </c:extLst>
        </c:ser>
        <c:dLbls>
          <c:showLegendKey val="0"/>
          <c:showVal val="0"/>
          <c:showCatName val="0"/>
          <c:showSerName val="0"/>
          <c:showPercent val="0"/>
          <c:showBubbleSize val="0"/>
        </c:dLbls>
        <c:gapWidth val="150"/>
        <c:axId val="629133344"/>
        <c:axId val="6291321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108.81</c:v>
                </c:pt>
                <c:pt idx="1">
                  <c:v>110.87</c:v>
                </c:pt>
                <c:pt idx="2">
                  <c:v>110.3</c:v>
                </c:pt>
                <c:pt idx="3">
                  <c:v>109.12</c:v>
                </c:pt>
                <c:pt idx="4">
                  <c:v>107.42</c:v>
                </c:pt>
              </c:numCache>
            </c:numRef>
          </c:val>
          <c:smooth val="0"/>
          <c:extLst>
            <c:ext xmlns:c16="http://schemas.microsoft.com/office/drawing/2014/chart" uri="{C3380CC4-5D6E-409C-BE32-E72D297353CC}">
              <c16:uniqueId val="{00000001-3AD6-46FA-9E0B-C3C1B7498BFA}"/>
            </c:ext>
          </c:extLst>
        </c:ser>
        <c:dLbls>
          <c:showLegendKey val="0"/>
          <c:showVal val="0"/>
          <c:showCatName val="0"/>
          <c:showSerName val="0"/>
          <c:showPercent val="0"/>
          <c:showBubbleSize val="0"/>
        </c:dLbls>
        <c:marker val="1"/>
        <c:smooth val="0"/>
        <c:axId val="629133344"/>
        <c:axId val="629132168"/>
      </c:lineChart>
      <c:dateAx>
        <c:axId val="629133344"/>
        <c:scaling>
          <c:orientation val="minMax"/>
        </c:scaling>
        <c:delete val="1"/>
        <c:axPos val="b"/>
        <c:numFmt formatCode="&quot;H&quot;yy" sourceLinked="1"/>
        <c:majorTickMark val="none"/>
        <c:minorTickMark val="none"/>
        <c:tickLblPos val="none"/>
        <c:crossAx val="629132168"/>
        <c:crosses val="autoZero"/>
        <c:auto val="1"/>
        <c:lblOffset val="100"/>
        <c:baseTimeUnit val="years"/>
      </c:dateAx>
      <c:valAx>
        <c:axId val="629132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29133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187.82</c:v>
                </c:pt>
                <c:pt idx="1">
                  <c:v>184.47</c:v>
                </c:pt>
                <c:pt idx="2">
                  <c:v>196.57</c:v>
                </c:pt>
                <c:pt idx="3">
                  <c:v>197.08</c:v>
                </c:pt>
                <c:pt idx="4">
                  <c:v>195.85</c:v>
                </c:pt>
              </c:numCache>
            </c:numRef>
          </c:val>
          <c:extLst>
            <c:ext xmlns:c16="http://schemas.microsoft.com/office/drawing/2014/chart" uri="{C3380CC4-5D6E-409C-BE32-E72D297353CC}">
              <c16:uniqueId val="{00000000-8C46-4129-9938-73F6DD2D212D}"/>
            </c:ext>
          </c:extLst>
        </c:ser>
        <c:dLbls>
          <c:showLegendKey val="0"/>
          <c:showVal val="0"/>
          <c:showCatName val="0"/>
          <c:showSerName val="0"/>
          <c:showPercent val="0"/>
          <c:showBubbleSize val="0"/>
        </c:dLbls>
        <c:gapWidth val="150"/>
        <c:axId val="629135304"/>
        <c:axId val="767418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152.94999999999999</c:v>
                </c:pt>
                <c:pt idx="1">
                  <c:v>150.54</c:v>
                </c:pt>
                <c:pt idx="2">
                  <c:v>151.85</c:v>
                </c:pt>
                <c:pt idx="3">
                  <c:v>153.88</c:v>
                </c:pt>
                <c:pt idx="4">
                  <c:v>157.19</c:v>
                </c:pt>
              </c:numCache>
            </c:numRef>
          </c:val>
          <c:smooth val="0"/>
          <c:extLst>
            <c:ext xmlns:c16="http://schemas.microsoft.com/office/drawing/2014/chart" uri="{C3380CC4-5D6E-409C-BE32-E72D297353CC}">
              <c16:uniqueId val="{00000001-8C46-4129-9938-73F6DD2D212D}"/>
            </c:ext>
          </c:extLst>
        </c:ser>
        <c:dLbls>
          <c:showLegendKey val="0"/>
          <c:showVal val="0"/>
          <c:showCatName val="0"/>
          <c:showSerName val="0"/>
          <c:showPercent val="0"/>
          <c:showBubbleSize val="0"/>
        </c:dLbls>
        <c:marker val="1"/>
        <c:smooth val="0"/>
        <c:axId val="629135304"/>
        <c:axId val="767418840"/>
      </c:lineChart>
      <c:dateAx>
        <c:axId val="629135304"/>
        <c:scaling>
          <c:orientation val="minMax"/>
        </c:scaling>
        <c:delete val="1"/>
        <c:axPos val="b"/>
        <c:numFmt formatCode="&quot;H&quot;yy" sourceLinked="1"/>
        <c:majorTickMark val="none"/>
        <c:minorTickMark val="none"/>
        <c:tickLblPos val="none"/>
        <c:crossAx val="767418840"/>
        <c:crosses val="autoZero"/>
        <c:auto val="1"/>
        <c:lblOffset val="100"/>
        <c:baseTimeUnit val="years"/>
      </c:dateAx>
      <c:valAx>
        <c:axId val="767418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29135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81.55</c:v>
                </c:pt>
                <c:pt idx="1">
                  <c:v>81.25</c:v>
                </c:pt>
                <c:pt idx="2">
                  <c:v>70.53</c:v>
                </c:pt>
                <c:pt idx="3">
                  <c:v>70.58</c:v>
                </c:pt>
                <c:pt idx="4">
                  <c:v>70.739999999999995</c:v>
                </c:pt>
              </c:numCache>
            </c:numRef>
          </c:val>
          <c:extLst>
            <c:ext xmlns:c16="http://schemas.microsoft.com/office/drawing/2014/chart" uri="{C3380CC4-5D6E-409C-BE32-E72D297353CC}">
              <c16:uniqueId val="{00000000-05FA-446E-9A00-67F35DE0E1D3}"/>
            </c:ext>
          </c:extLst>
        </c:ser>
        <c:dLbls>
          <c:showLegendKey val="0"/>
          <c:showVal val="0"/>
          <c:showCatName val="0"/>
          <c:showSerName val="0"/>
          <c:showPercent val="0"/>
          <c:showBubbleSize val="0"/>
        </c:dLbls>
        <c:gapWidth val="150"/>
        <c:axId val="767418448"/>
        <c:axId val="772811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63.03</c:v>
                </c:pt>
                <c:pt idx="1">
                  <c:v>63.18</c:v>
                </c:pt>
                <c:pt idx="2">
                  <c:v>63.54</c:v>
                </c:pt>
                <c:pt idx="3">
                  <c:v>63.53</c:v>
                </c:pt>
                <c:pt idx="4">
                  <c:v>63.16</c:v>
                </c:pt>
              </c:numCache>
            </c:numRef>
          </c:val>
          <c:smooth val="0"/>
          <c:extLst>
            <c:ext xmlns:c16="http://schemas.microsoft.com/office/drawing/2014/chart" uri="{C3380CC4-5D6E-409C-BE32-E72D297353CC}">
              <c16:uniqueId val="{00000001-05FA-446E-9A00-67F35DE0E1D3}"/>
            </c:ext>
          </c:extLst>
        </c:ser>
        <c:dLbls>
          <c:showLegendKey val="0"/>
          <c:showVal val="0"/>
          <c:showCatName val="0"/>
          <c:showSerName val="0"/>
          <c:showPercent val="0"/>
          <c:showBubbleSize val="0"/>
        </c:dLbls>
        <c:marker val="1"/>
        <c:smooth val="0"/>
        <c:axId val="767418448"/>
        <c:axId val="772811192"/>
      </c:lineChart>
      <c:dateAx>
        <c:axId val="767418448"/>
        <c:scaling>
          <c:orientation val="minMax"/>
        </c:scaling>
        <c:delete val="1"/>
        <c:axPos val="b"/>
        <c:numFmt formatCode="&quot;H&quot;yy" sourceLinked="1"/>
        <c:majorTickMark val="none"/>
        <c:minorTickMark val="none"/>
        <c:tickLblPos val="none"/>
        <c:crossAx val="772811192"/>
        <c:crosses val="autoZero"/>
        <c:auto val="1"/>
        <c:lblOffset val="100"/>
        <c:baseTimeUnit val="years"/>
      </c:dateAx>
      <c:valAx>
        <c:axId val="772811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67418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90.01</c:v>
                </c:pt>
                <c:pt idx="1">
                  <c:v>91.08</c:v>
                </c:pt>
                <c:pt idx="2">
                  <c:v>90.07</c:v>
                </c:pt>
                <c:pt idx="3">
                  <c:v>89.83</c:v>
                </c:pt>
                <c:pt idx="4">
                  <c:v>89.06</c:v>
                </c:pt>
              </c:numCache>
            </c:numRef>
          </c:val>
          <c:extLst>
            <c:ext xmlns:c16="http://schemas.microsoft.com/office/drawing/2014/chart" uri="{C3380CC4-5D6E-409C-BE32-E72D297353CC}">
              <c16:uniqueId val="{00000000-ECCF-432F-BA40-F146F2A2C3B2}"/>
            </c:ext>
          </c:extLst>
        </c:ser>
        <c:dLbls>
          <c:showLegendKey val="0"/>
          <c:showVal val="0"/>
          <c:showCatName val="0"/>
          <c:showSerName val="0"/>
          <c:showPercent val="0"/>
          <c:showBubbleSize val="0"/>
        </c:dLbls>
        <c:gapWidth val="150"/>
        <c:axId val="772813936"/>
        <c:axId val="564077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91.21</c:v>
                </c:pt>
                <c:pt idx="1">
                  <c:v>91.6</c:v>
                </c:pt>
                <c:pt idx="2">
                  <c:v>91.48</c:v>
                </c:pt>
                <c:pt idx="3">
                  <c:v>91.58</c:v>
                </c:pt>
                <c:pt idx="4">
                  <c:v>91.48</c:v>
                </c:pt>
              </c:numCache>
            </c:numRef>
          </c:val>
          <c:smooth val="0"/>
          <c:extLst>
            <c:ext xmlns:c16="http://schemas.microsoft.com/office/drawing/2014/chart" uri="{C3380CC4-5D6E-409C-BE32-E72D297353CC}">
              <c16:uniqueId val="{00000001-ECCF-432F-BA40-F146F2A2C3B2}"/>
            </c:ext>
          </c:extLst>
        </c:ser>
        <c:dLbls>
          <c:showLegendKey val="0"/>
          <c:showVal val="0"/>
          <c:showCatName val="0"/>
          <c:showSerName val="0"/>
          <c:showPercent val="0"/>
          <c:showBubbleSize val="0"/>
        </c:dLbls>
        <c:marker val="1"/>
        <c:smooth val="0"/>
        <c:axId val="772813936"/>
        <c:axId val="564077856"/>
      </c:lineChart>
      <c:dateAx>
        <c:axId val="772813936"/>
        <c:scaling>
          <c:orientation val="minMax"/>
        </c:scaling>
        <c:delete val="1"/>
        <c:axPos val="b"/>
        <c:numFmt formatCode="&quot;H&quot;yy" sourceLinked="1"/>
        <c:majorTickMark val="none"/>
        <c:minorTickMark val="none"/>
        <c:tickLblPos val="none"/>
        <c:crossAx val="564077856"/>
        <c:crosses val="autoZero"/>
        <c:auto val="1"/>
        <c:lblOffset val="100"/>
        <c:baseTimeUnit val="years"/>
      </c:dateAx>
      <c:valAx>
        <c:axId val="564077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7281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愛知県　豊田市</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A1</v>
      </c>
      <c r="X8" s="60"/>
      <c r="Y8" s="60"/>
      <c r="Z8" s="60"/>
      <c r="AA8" s="60"/>
      <c r="AB8" s="60"/>
      <c r="AC8" s="60"/>
      <c r="AD8" s="60" t="str">
        <f>データ!$M$6</f>
        <v>自治体職員</v>
      </c>
      <c r="AE8" s="60"/>
      <c r="AF8" s="60"/>
      <c r="AG8" s="60"/>
      <c r="AH8" s="60"/>
      <c r="AI8" s="60"/>
      <c r="AJ8" s="60"/>
      <c r="AK8" s="4"/>
      <c r="AL8" s="61">
        <f>データ!$R$6</f>
        <v>425145</v>
      </c>
      <c r="AM8" s="61"/>
      <c r="AN8" s="61"/>
      <c r="AO8" s="61"/>
      <c r="AP8" s="61"/>
      <c r="AQ8" s="61"/>
      <c r="AR8" s="61"/>
      <c r="AS8" s="61"/>
      <c r="AT8" s="52">
        <f>データ!$S$6</f>
        <v>918.32</v>
      </c>
      <c r="AU8" s="53"/>
      <c r="AV8" s="53"/>
      <c r="AW8" s="53"/>
      <c r="AX8" s="53"/>
      <c r="AY8" s="53"/>
      <c r="AZ8" s="53"/>
      <c r="BA8" s="53"/>
      <c r="BB8" s="54">
        <f>データ!$T$6</f>
        <v>462.96</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87.69</v>
      </c>
      <c r="J10" s="53"/>
      <c r="K10" s="53"/>
      <c r="L10" s="53"/>
      <c r="M10" s="53"/>
      <c r="N10" s="53"/>
      <c r="O10" s="64"/>
      <c r="P10" s="54">
        <f>データ!$P$6</f>
        <v>99.95</v>
      </c>
      <c r="Q10" s="54"/>
      <c r="R10" s="54"/>
      <c r="S10" s="54"/>
      <c r="T10" s="54"/>
      <c r="U10" s="54"/>
      <c r="V10" s="54"/>
      <c r="W10" s="61">
        <f>データ!$Q$6</f>
        <v>2761</v>
      </c>
      <c r="X10" s="61"/>
      <c r="Y10" s="61"/>
      <c r="Z10" s="61"/>
      <c r="AA10" s="61"/>
      <c r="AB10" s="61"/>
      <c r="AC10" s="61"/>
      <c r="AD10" s="2"/>
      <c r="AE10" s="2"/>
      <c r="AF10" s="2"/>
      <c r="AG10" s="2"/>
      <c r="AH10" s="4"/>
      <c r="AI10" s="4"/>
      <c r="AJ10" s="4"/>
      <c r="AK10" s="4"/>
      <c r="AL10" s="61">
        <f>データ!$U$6</f>
        <v>423822</v>
      </c>
      <c r="AM10" s="61"/>
      <c r="AN10" s="61"/>
      <c r="AO10" s="61"/>
      <c r="AP10" s="61"/>
      <c r="AQ10" s="61"/>
      <c r="AR10" s="61"/>
      <c r="AS10" s="61"/>
      <c r="AT10" s="52">
        <f>データ!$V$6</f>
        <v>567.63</v>
      </c>
      <c r="AU10" s="53"/>
      <c r="AV10" s="53"/>
      <c r="AW10" s="53"/>
      <c r="AX10" s="53"/>
      <c r="AY10" s="53"/>
      <c r="AZ10" s="53"/>
      <c r="BA10" s="53"/>
      <c r="BB10" s="54">
        <f>データ!$W$6</f>
        <v>746.65</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87" t="s">
        <v>112</v>
      </c>
      <c r="BM16" s="88"/>
      <c r="BN16" s="88"/>
      <c r="BO16" s="88"/>
      <c r="BP16" s="88"/>
      <c r="BQ16" s="88"/>
      <c r="BR16" s="88"/>
      <c r="BS16" s="88"/>
      <c r="BT16" s="88"/>
      <c r="BU16" s="88"/>
      <c r="BV16" s="88"/>
      <c r="BW16" s="88"/>
      <c r="BX16" s="88"/>
      <c r="BY16" s="88"/>
      <c r="BZ16" s="89"/>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87"/>
      <c r="BM17" s="88"/>
      <c r="BN17" s="88"/>
      <c r="BO17" s="88"/>
      <c r="BP17" s="88"/>
      <c r="BQ17" s="88"/>
      <c r="BR17" s="88"/>
      <c r="BS17" s="88"/>
      <c r="BT17" s="88"/>
      <c r="BU17" s="88"/>
      <c r="BV17" s="88"/>
      <c r="BW17" s="88"/>
      <c r="BX17" s="88"/>
      <c r="BY17" s="88"/>
      <c r="BZ17" s="89"/>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87"/>
      <c r="BM18" s="88"/>
      <c r="BN18" s="88"/>
      <c r="BO18" s="88"/>
      <c r="BP18" s="88"/>
      <c r="BQ18" s="88"/>
      <c r="BR18" s="88"/>
      <c r="BS18" s="88"/>
      <c r="BT18" s="88"/>
      <c r="BU18" s="88"/>
      <c r="BV18" s="88"/>
      <c r="BW18" s="88"/>
      <c r="BX18" s="88"/>
      <c r="BY18" s="88"/>
      <c r="BZ18" s="89"/>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87"/>
      <c r="BM19" s="88"/>
      <c r="BN19" s="88"/>
      <c r="BO19" s="88"/>
      <c r="BP19" s="88"/>
      <c r="BQ19" s="88"/>
      <c r="BR19" s="88"/>
      <c r="BS19" s="88"/>
      <c r="BT19" s="88"/>
      <c r="BU19" s="88"/>
      <c r="BV19" s="88"/>
      <c r="BW19" s="88"/>
      <c r="BX19" s="88"/>
      <c r="BY19" s="88"/>
      <c r="BZ19" s="89"/>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87"/>
      <c r="BM20" s="88"/>
      <c r="BN20" s="88"/>
      <c r="BO20" s="88"/>
      <c r="BP20" s="88"/>
      <c r="BQ20" s="88"/>
      <c r="BR20" s="88"/>
      <c r="BS20" s="88"/>
      <c r="BT20" s="88"/>
      <c r="BU20" s="88"/>
      <c r="BV20" s="88"/>
      <c r="BW20" s="88"/>
      <c r="BX20" s="88"/>
      <c r="BY20" s="88"/>
      <c r="BZ20" s="89"/>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87"/>
      <c r="BM21" s="88"/>
      <c r="BN21" s="88"/>
      <c r="BO21" s="88"/>
      <c r="BP21" s="88"/>
      <c r="BQ21" s="88"/>
      <c r="BR21" s="88"/>
      <c r="BS21" s="88"/>
      <c r="BT21" s="88"/>
      <c r="BU21" s="88"/>
      <c r="BV21" s="88"/>
      <c r="BW21" s="88"/>
      <c r="BX21" s="88"/>
      <c r="BY21" s="88"/>
      <c r="BZ21" s="89"/>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87"/>
      <c r="BM22" s="88"/>
      <c r="BN22" s="88"/>
      <c r="BO22" s="88"/>
      <c r="BP22" s="88"/>
      <c r="BQ22" s="88"/>
      <c r="BR22" s="88"/>
      <c r="BS22" s="88"/>
      <c r="BT22" s="88"/>
      <c r="BU22" s="88"/>
      <c r="BV22" s="88"/>
      <c r="BW22" s="88"/>
      <c r="BX22" s="88"/>
      <c r="BY22" s="88"/>
      <c r="BZ22" s="89"/>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87"/>
      <c r="BM23" s="88"/>
      <c r="BN23" s="88"/>
      <c r="BO23" s="88"/>
      <c r="BP23" s="88"/>
      <c r="BQ23" s="88"/>
      <c r="BR23" s="88"/>
      <c r="BS23" s="88"/>
      <c r="BT23" s="88"/>
      <c r="BU23" s="88"/>
      <c r="BV23" s="88"/>
      <c r="BW23" s="88"/>
      <c r="BX23" s="88"/>
      <c r="BY23" s="88"/>
      <c r="BZ23" s="89"/>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87"/>
      <c r="BM24" s="88"/>
      <c r="BN24" s="88"/>
      <c r="BO24" s="88"/>
      <c r="BP24" s="88"/>
      <c r="BQ24" s="88"/>
      <c r="BR24" s="88"/>
      <c r="BS24" s="88"/>
      <c r="BT24" s="88"/>
      <c r="BU24" s="88"/>
      <c r="BV24" s="88"/>
      <c r="BW24" s="88"/>
      <c r="BX24" s="88"/>
      <c r="BY24" s="88"/>
      <c r="BZ24" s="89"/>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87"/>
      <c r="BM25" s="88"/>
      <c r="BN25" s="88"/>
      <c r="BO25" s="88"/>
      <c r="BP25" s="88"/>
      <c r="BQ25" s="88"/>
      <c r="BR25" s="88"/>
      <c r="BS25" s="88"/>
      <c r="BT25" s="88"/>
      <c r="BU25" s="88"/>
      <c r="BV25" s="88"/>
      <c r="BW25" s="88"/>
      <c r="BX25" s="88"/>
      <c r="BY25" s="88"/>
      <c r="BZ25" s="89"/>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87"/>
      <c r="BM26" s="88"/>
      <c r="BN26" s="88"/>
      <c r="BO26" s="88"/>
      <c r="BP26" s="88"/>
      <c r="BQ26" s="88"/>
      <c r="BR26" s="88"/>
      <c r="BS26" s="88"/>
      <c r="BT26" s="88"/>
      <c r="BU26" s="88"/>
      <c r="BV26" s="88"/>
      <c r="BW26" s="88"/>
      <c r="BX26" s="88"/>
      <c r="BY26" s="88"/>
      <c r="BZ26" s="89"/>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87"/>
      <c r="BM27" s="88"/>
      <c r="BN27" s="88"/>
      <c r="BO27" s="88"/>
      <c r="BP27" s="88"/>
      <c r="BQ27" s="88"/>
      <c r="BR27" s="88"/>
      <c r="BS27" s="88"/>
      <c r="BT27" s="88"/>
      <c r="BU27" s="88"/>
      <c r="BV27" s="88"/>
      <c r="BW27" s="88"/>
      <c r="BX27" s="88"/>
      <c r="BY27" s="88"/>
      <c r="BZ27" s="89"/>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87"/>
      <c r="BM28" s="88"/>
      <c r="BN28" s="88"/>
      <c r="BO28" s="88"/>
      <c r="BP28" s="88"/>
      <c r="BQ28" s="88"/>
      <c r="BR28" s="88"/>
      <c r="BS28" s="88"/>
      <c r="BT28" s="88"/>
      <c r="BU28" s="88"/>
      <c r="BV28" s="88"/>
      <c r="BW28" s="88"/>
      <c r="BX28" s="88"/>
      <c r="BY28" s="88"/>
      <c r="BZ28" s="89"/>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87"/>
      <c r="BM29" s="88"/>
      <c r="BN29" s="88"/>
      <c r="BO29" s="88"/>
      <c r="BP29" s="88"/>
      <c r="BQ29" s="88"/>
      <c r="BR29" s="88"/>
      <c r="BS29" s="88"/>
      <c r="BT29" s="88"/>
      <c r="BU29" s="88"/>
      <c r="BV29" s="88"/>
      <c r="BW29" s="88"/>
      <c r="BX29" s="88"/>
      <c r="BY29" s="88"/>
      <c r="BZ29" s="89"/>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87"/>
      <c r="BM30" s="88"/>
      <c r="BN30" s="88"/>
      <c r="BO30" s="88"/>
      <c r="BP30" s="88"/>
      <c r="BQ30" s="88"/>
      <c r="BR30" s="88"/>
      <c r="BS30" s="88"/>
      <c r="BT30" s="88"/>
      <c r="BU30" s="88"/>
      <c r="BV30" s="88"/>
      <c r="BW30" s="88"/>
      <c r="BX30" s="88"/>
      <c r="BY30" s="88"/>
      <c r="BZ30" s="89"/>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87"/>
      <c r="BM31" s="88"/>
      <c r="BN31" s="88"/>
      <c r="BO31" s="88"/>
      <c r="BP31" s="88"/>
      <c r="BQ31" s="88"/>
      <c r="BR31" s="88"/>
      <c r="BS31" s="88"/>
      <c r="BT31" s="88"/>
      <c r="BU31" s="88"/>
      <c r="BV31" s="88"/>
      <c r="BW31" s="88"/>
      <c r="BX31" s="88"/>
      <c r="BY31" s="88"/>
      <c r="BZ31" s="89"/>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87"/>
      <c r="BM32" s="88"/>
      <c r="BN32" s="88"/>
      <c r="BO32" s="88"/>
      <c r="BP32" s="88"/>
      <c r="BQ32" s="88"/>
      <c r="BR32" s="88"/>
      <c r="BS32" s="88"/>
      <c r="BT32" s="88"/>
      <c r="BU32" s="88"/>
      <c r="BV32" s="88"/>
      <c r="BW32" s="88"/>
      <c r="BX32" s="88"/>
      <c r="BY32" s="88"/>
      <c r="BZ32" s="89"/>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87"/>
      <c r="BM33" s="88"/>
      <c r="BN33" s="88"/>
      <c r="BO33" s="88"/>
      <c r="BP33" s="88"/>
      <c r="BQ33" s="88"/>
      <c r="BR33" s="88"/>
      <c r="BS33" s="88"/>
      <c r="BT33" s="88"/>
      <c r="BU33" s="88"/>
      <c r="BV33" s="88"/>
      <c r="BW33" s="88"/>
      <c r="BX33" s="88"/>
      <c r="BY33" s="88"/>
      <c r="BZ33" s="89"/>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7"/>
      <c r="BM34" s="88"/>
      <c r="BN34" s="88"/>
      <c r="BO34" s="88"/>
      <c r="BP34" s="88"/>
      <c r="BQ34" s="88"/>
      <c r="BR34" s="88"/>
      <c r="BS34" s="88"/>
      <c r="BT34" s="88"/>
      <c r="BU34" s="88"/>
      <c r="BV34" s="88"/>
      <c r="BW34" s="88"/>
      <c r="BX34" s="88"/>
      <c r="BY34" s="88"/>
      <c r="BZ34" s="89"/>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7"/>
      <c r="BM35" s="88"/>
      <c r="BN35" s="88"/>
      <c r="BO35" s="88"/>
      <c r="BP35" s="88"/>
      <c r="BQ35" s="88"/>
      <c r="BR35" s="88"/>
      <c r="BS35" s="88"/>
      <c r="BT35" s="88"/>
      <c r="BU35" s="88"/>
      <c r="BV35" s="88"/>
      <c r="BW35" s="88"/>
      <c r="BX35" s="88"/>
      <c r="BY35" s="88"/>
      <c r="BZ35" s="89"/>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87"/>
      <c r="BM36" s="88"/>
      <c r="BN36" s="88"/>
      <c r="BO36" s="88"/>
      <c r="BP36" s="88"/>
      <c r="BQ36" s="88"/>
      <c r="BR36" s="88"/>
      <c r="BS36" s="88"/>
      <c r="BT36" s="88"/>
      <c r="BU36" s="88"/>
      <c r="BV36" s="88"/>
      <c r="BW36" s="88"/>
      <c r="BX36" s="88"/>
      <c r="BY36" s="88"/>
      <c r="BZ36" s="89"/>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87"/>
      <c r="BM37" s="88"/>
      <c r="BN37" s="88"/>
      <c r="BO37" s="88"/>
      <c r="BP37" s="88"/>
      <c r="BQ37" s="88"/>
      <c r="BR37" s="88"/>
      <c r="BS37" s="88"/>
      <c r="BT37" s="88"/>
      <c r="BU37" s="88"/>
      <c r="BV37" s="88"/>
      <c r="BW37" s="88"/>
      <c r="BX37" s="88"/>
      <c r="BY37" s="88"/>
      <c r="BZ37" s="89"/>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87"/>
      <c r="BM38" s="88"/>
      <c r="BN38" s="88"/>
      <c r="BO38" s="88"/>
      <c r="BP38" s="88"/>
      <c r="BQ38" s="88"/>
      <c r="BR38" s="88"/>
      <c r="BS38" s="88"/>
      <c r="BT38" s="88"/>
      <c r="BU38" s="88"/>
      <c r="BV38" s="88"/>
      <c r="BW38" s="88"/>
      <c r="BX38" s="88"/>
      <c r="BY38" s="88"/>
      <c r="BZ38" s="89"/>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87"/>
      <c r="BM39" s="88"/>
      <c r="BN39" s="88"/>
      <c r="BO39" s="88"/>
      <c r="BP39" s="88"/>
      <c r="BQ39" s="88"/>
      <c r="BR39" s="88"/>
      <c r="BS39" s="88"/>
      <c r="BT39" s="88"/>
      <c r="BU39" s="88"/>
      <c r="BV39" s="88"/>
      <c r="BW39" s="88"/>
      <c r="BX39" s="88"/>
      <c r="BY39" s="88"/>
      <c r="BZ39" s="89"/>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87"/>
      <c r="BM40" s="88"/>
      <c r="BN40" s="88"/>
      <c r="BO40" s="88"/>
      <c r="BP40" s="88"/>
      <c r="BQ40" s="88"/>
      <c r="BR40" s="88"/>
      <c r="BS40" s="88"/>
      <c r="BT40" s="88"/>
      <c r="BU40" s="88"/>
      <c r="BV40" s="88"/>
      <c r="BW40" s="88"/>
      <c r="BX40" s="88"/>
      <c r="BY40" s="88"/>
      <c r="BZ40" s="89"/>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87"/>
      <c r="BM41" s="88"/>
      <c r="BN41" s="88"/>
      <c r="BO41" s="88"/>
      <c r="BP41" s="88"/>
      <c r="BQ41" s="88"/>
      <c r="BR41" s="88"/>
      <c r="BS41" s="88"/>
      <c r="BT41" s="88"/>
      <c r="BU41" s="88"/>
      <c r="BV41" s="88"/>
      <c r="BW41" s="88"/>
      <c r="BX41" s="88"/>
      <c r="BY41" s="88"/>
      <c r="BZ41" s="89"/>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87"/>
      <c r="BM42" s="88"/>
      <c r="BN42" s="88"/>
      <c r="BO42" s="88"/>
      <c r="BP42" s="88"/>
      <c r="BQ42" s="88"/>
      <c r="BR42" s="88"/>
      <c r="BS42" s="88"/>
      <c r="BT42" s="88"/>
      <c r="BU42" s="88"/>
      <c r="BV42" s="88"/>
      <c r="BW42" s="88"/>
      <c r="BX42" s="88"/>
      <c r="BY42" s="88"/>
      <c r="BZ42" s="89"/>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87"/>
      <c r="BM43" s="88"/>
      <c r="BN43" s="88"/>
      <c r="BO43" s="88"/>
      <c r="BP43" s="88"/>
      <c r="BQ43" s="88"/>
      <c r="BR43" s="88"/>
      <c r="BS43" s="88"/>
      <c r="BT43" s="88"/>
      <c r="BU43" s="88"/>
      <c r="BV43" s="88"/>
      <c r="BW43" s="88"/>
      <c r="BX43" s="88"/>
      <c r="BY43" s="88"/>
      <c r="BZ43" s="89"/>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87"/>
      <c r="BM44" s="88"/>
      <c r="BN44" s="88"/>
      <c r="BO44" s="88"/>
      <c r="BP44" s="88"/>
      <c r="BQ44" s="88"/>
      <c r="BR44" s="88"/>
      <c r="BS44" s="88"/>
      <c r="BT44" s="88"/>
      <c r="BU44" s="88"/>
      <c r="BV44" s="88"/>
      <c r="BW44" s="88"/>
      <c r="BX44" s="88"/>
      <c r="BY44" s="88"/>
      <c r="BZ44" s="89"/>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90" t="s">
        <v>111</v>
      </c>
      <c r="BM47" s="91"/>
      <c r="BN47" s="91"/>
      <c r="BO47" s="91"/>
      <c r="BP47" s="91"/>
      <c r="BQ47" s="91"/>
      <c r="BR47" s="91"/>
      <c r="BS47" s="91"/>
      <c r="BT47" s="91"/>
      <c r="BU47" s="91"/>
      <c r="BV47" s="91"/>
      <c r="BW47" s="91"/>
      <c r="BX47" s="91"/>
      <c r="BY47" s="91"/>
      <c r="BZ47" s="92"/>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90"/>
      <c r="BM48" s="91"/>
      <c r="BN48" s="91"/>
      <c r="BO48" s="91"/>
      <c r="BP48" s="91"/>
      <c r="BQ48" s="91"/>
      <c r="BR48" s="91"/>
      <c r="BS48" s="91"/>
      <c r="BT48" s="91"/>
      <c r="BU48" s="91"/>
      <c r="BV48" s="91"/>
      <c r="BW48" s="91"/>
      <c r="BX48" s="91"/>
      <c r="BY48" s="91"/>
      <c r="BZ48" s="92"/>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90"/>
      <c r="BM49" s="91"/>
      <c r="BN49" s="91"/>
      <c r="BO49" s="91"/>
      <c r="BP49" s="91"/>
      <c r="BQ49" s="91"/>
      <c r="BR49" s="91"/>
      <c r="BS49" s="91"/>
      <c r="BT49" s="91"/>
      <c r="BU49" s="91"/>
      <c r="BV49" s="91"/>
      <c r="BW49" s="91"/>
      <c r="BX49" s="91"/>
      <c r="BY49" s="91"/>
      <c r="BZ49" s="92"/>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90"/>
      <c r="BM50" s="91"/>
      <c r="BN50" s="91"/>
      <c r="BO50" s="91"/>
      <c r="BP50" s="91"/>
      <c r="BQ50" s="91"/>
      <c r="BR50" s="91"/>
      <c r="BS50" s="91"/>
      <c r="BT50" s="91"/>
      <c r="BU50" s="91"/>
      <c r="BV50" s="91"/>
      <c r="BW50" s="91"/>
      <c r="BX50" s="91"/>
      <c r="BY50" s="91"/>
      <c r="BZ50" s="92"/>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90"/>
      <c r="BM51" s="91"/>
      <c r="BN51" s="91"/>
      <c r="BO51" s="91"/>
      <c r="BP51" s="91"/>
      <c r="BQ51" s="91"/>
      <c r="BR51" s="91"/>
      <c r="BS51" s="91"/>
      <c r="BT51" s="91"/>
      <c r="BU51" s="91"/>
      <c r="BV51" s="91"/>
      <c r="BW51" s="91"/>
      <c r="BX51" s="91"/>
      <c r="BY51" s="91"/>
      <c r="BZ51" s="92"/>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90"/>
      <c r="BM52" s="91"/>
      <c r="BN52" s="91"/>
      <c r="BO52" s="91"/>
      <c r="BP52" s="91"/>
      <c r="BQ52" s="91"/>
      <c r="BR52" s="91"/>
      <c r="BS52" s="91"/>
      <c r="BT52" s="91"/>
      <c r="BU52" s="91"/>
      <c r="BV52" s="91"/>
      <c r="BW52" s="91"/>
      <c r="BX52" s="91"/>
      <c r="BY52" s="91"/>
      <c r="BZ52" s="92"/>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90"/>
      <c r="BM53" s="91"/>
      <c r="BN53" s="91"/>
      <c r="BO53" s="91"/>
      <c r="BP53" s="91"/>
      <c r="BQ53" s="91"/>
      <c r="BR53" s="91"/>
      <c r="BS53" s="91"/>
      <c r="BT53" s="91"/>
      <c r="BU53" s="91"/>
      <c r="BV53" s="91"/>
      <c r="BW53" s="91"/>
      <c r="BX53" s="91"/>
      <c r="BY53" s="91"/>
      <c r="BZ53" s="92"/>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90"/>
      <c r="BM54" s="91"/>
      <c r="BN54" s="91"/>
      <c r="BO54" s="91"/>
      <c r="BP54" s="91"/>
      <c r="BQ54" s="91"/>
      <c r="BR54" s="91"/>
      <c r="BS54" s="91"/>
      <c r="BT54" s="91"/>
      <c r="BU54" s="91"/>
      <c r="BV54" s="91"/>
      <c r="BW54" s="91"/>
      <c r="BX54" s="91"/>
      <c r="BY54" s="91"/>
      <c r="BZ54" s="92"/>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90"/>
      <c r="BM55" s="91"/>
      <c r="BN55" s="91"/>
      <c r="BO55" s="91"/>
      <c r="BP55" s="91"/>
      <c r="BQ55" s="91"/>
      <c r="BR55" s="91"/>
      <c r="BS55" s="91"/>
      <c r="BT55" s="91"/>
      <c r="BU55" s="91"/>
      <c r="BV55" s="91"/>
      <c r="BW55" s="91"/>
      <c r="BX55" s="91"/>
      <c r="BY55" s="91"/>
      <c r="BZ55" s="92"/>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90"/>
      <c r="BM56" s="91"/>
      <c r="BN56" s="91"/>
      <c r="BO56" s="91"/>
      <c r="BP56" s="91"/>
      <c r="BQ56" s="91"/>
      <c r="BR56" s="91"/>
      <c r="BS56" s="91"/>
      <c r="BT56" s="91"/>
      <c r="BU56" s="91"/>
      <c r="BV56" s="91"/>
      <c r="BW56" s="91"/>
      <c r="BX56" s="91"/>
      <c r="BY56" s="91"/>
      <c r="BZ56" s="92"/>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90"/>
      <c r="BM57" s="91"/>
      <c r="BN57" s="91"/>
      <c r="BO57" s="91"/>
      <c r="BP57" s="91"/>
      <c r="BQ57" s="91"/>
      <c r="BR57" s="91"/>
      <c r="BS57" s="91"/>
      <c r="BT57" s="91"/>
      <c r="BU57" s="91"/>
      <c r="BV57" s="91"/>
      <c r="BW57" s="91"/>
      <c r="BX57" s="91"/>
      <c r="BY57" s="91"/>
      <c r="BZ57" s="92"/>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90"/>
      <c r="BM58" s="91"/>
      <c r="BN58" s="91"/>
      <c r="BO58" s="91"/>
      <c r="BP58" s="91"/>
      <c r="BQ58" s="91"/>
      <c r="BR58" s="91"/>
      <c r="BS58" s="91"/>
      <c r="BT58" s="91"/>
      <c r="BU58" s="91"/>
      <c r="BV58" s="91"/>
      <c r="BW58" s="91"/>
      <c r="BX58" s="91"/>
      <c r="BY58" s="91"/>
      <c r="BZ58" s="9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90"/>
      <c r="BM59" s="91"/>
      <c r="BN59" s="91"/>
      <c r="BO59" s="91"/>
      <c r="BP59" s="91"/>
      <c r="BQ59" s="91"/>
      <c r="BR59" s="91"/>
      <c r="BS59" s="91"/>
      <c r="BT59" s="91"/>
      <c r="BU59" s="91"/>
      <c r="BV59" s="91"/>
      <c r="BW59" s="91"/>
      <c r="BX59" s="91"/>
      <c r="BY59" s="91"/>
      <c r="BZ59" s="92"/>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90"/>
      <c r="BM60" s="91"/>
      <c r="BN60" s="91"/>
      <c r="BO60" s="91"/>
      <c r="BP60" s="91"/>
      <c r="BQ60" s="91"/>
      <c r="BR60" s="91"/>
      <c r="BS60" s="91"/>
      <c r="BT60" s="91"/>
      <c r="BU60" s="91"/>
      <c r="BV60" s="91"/>
      <c r="BW60" s="91"/>
      <c r="BX60" s="91"/>
      <c r="BY60" s="91"/>
      <c r="BZ60" s="92"/>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90"/>
      <c r="BM61" s="91"/>
      <c r="BN61" s="91"/>
      <c r="BO61" s="91"/>
      <c r="BP61" s="91"/>
      <c r="BQ61" s="91"/>
      <c r="BR61" s="91"/>
      <c r="BS61" s="91"/>
      <c r="BT61" s="91"/>
      <c r="BU61" s="91"/>
      <c r="BV61" s="91"/>
      <c r="BW61" s="91"/>
      <c r="BX61" s="91"/>
      <c r="BY61" s="91"/>
      <c r="BZ61" s="92"/>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90"/>
      <c r="BM62" s="91"/>
      <c r="BN62" s="91"/>
      <c r="BO62" s="91"/>
      <c r="BP62" s="91"/>
      <c r="BQ62" s="91"/>
      <c r="BR62" s="91"/>
      <c r="BS62" s="91"/>
      <c r="BT62" s="91"/>
      <c r="BU62" s="91"/>
      <c r="BV62" s="91"/>
      <c r="BW62" s="91"/>
      <c r="BX62" s="91"/>
      <c r="BY62" s="91"/>
      <c r="BZ62" s="92"/>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90"/>
      <c r="BM63" s="91"/>
      <c r="BN63" s="91"/>
      <c r="BO63" s="91"/>
      <c r="BP63" s="91"/>
      <c r="BQ63" s="91"/>
      <c r="BR63" s="91"/>
      <c r="BS63" s="91"/>
      <c r="BT63" s="91"/>
      <c r="BU63" s="91"/>
      <c r="BV63" s="91"/>
      <c r="BW63" s="91"/>
      <c r="BX63" s="91"/>
      <c r="BY63" s="91"/>
      <c r="BZ63" s="92"/>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110</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Ad4C81rZUYS74cHjShuSFw7QJ45VDZFHrsg9wyt3mRkld+bYmakAXuMPrJiPkmu9MDnY2UrLwfERNPAuyx571w==" saltValue="+N8/u3hsrA5Us+NnxI2VlQ=="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94" t="s">
        <v>50</v>
      </c>
      <c r="I3" s="95"/>
      <c r="J3" s="95"/>
      <c r="K3" s="95"/>
      <c r="L3" s="95"/>
      <c r="M3" s="95"/>
      <c r="N3" s="95"/>
      <c r="O3" s="95"/>
      <c r="P3" s="95"/>
      <c r="Q3" s="95"/>
      <c r="R3" s="95"/>
      <c r="S3" s="95"/>
      <c r="T3" s="95"/>
      <c r="U3" s="95"/>
      <c r="V3" s="95"/>
      <c r="W3" s="96"/>
      <c r="X3" s="100" t="s">
        <v>51</v>
      </c>
      <c r="Y3" s="93"/>
      <c r="Z3" s="93"/>
      <c r="AA3" s="93"/>
      <c r="AB3" s="93"/>
      <c r="AC3" s="93"/>
      <c r="AD3" s="93"/>
      <c r="AE3" s="93"/>
      <c r="AF3" s="93"/>
      <c r="AG3" s="93"/>
      <c r="AH3" s="93"/>
      <c r="AI3" s="93"/>
      <c r="AJ3" s="93"/>
      <c r="AK3" s="93"/>
      <c r="AL3" s="93"/>
      <c r="AM3" s="93"/>
      <c r="AN3" s="93"/>
      <c r="AO3" s="93"/>
      <c r="AP3" s="93"/>
      <c r="AQ3" s="93"/>
      <c r="AR3" s="93"/>
      <c r="AS3" s="93"/>
      <c r="AT3" s="93"/>
      <c r="AU3" s="93"/>
      <c r="AV3" s="93"/>
      <c r="AW3" s="93"/>
      <c r="AX3" s="93"/>
      <c r="AY3" s="93"/>
      <c r="AZ3" s="93"/>
      <c r="BA3" s="93"/>
      <c r="BB3" s="93"/>
      <c r="BC3" s="93"/>
      <c r="BD3" s="93"/>
      <c r="BE3" s="93"/>
      <c r="BF3" s="93"/>
      <c r="BG3" s="93"/>
      <c r="BH3" s="93"/>
      <c r="BI3" s="93"/>
      <c r="BJ3" s="93"/>
      <c r="BK3" s="93"/>
      <c r="BL3" s="93"/>
      <c r="BM3" s="93"/>
      <c r="BN3" s="93"/>
      <c r="BO3" s="93"/>
      <c r="BP3" s="93"/>
      <c r="BQ3" s="93"/>
      <c r="BR3" s="93"/>
      <c r="BS3" s="93"/>
      <c r="BT3" s="93"/>
      <c r="BU3" s="93"/>
      <c r="BV3" s="93"/>
      <c r="BW3" s="93"/>
      <c r="BX3" s="93"/>
      <c r="BY3" s="93"/>
      <c r="BZ3" s="93"/>
      <c r="CA3" s="93"/>
      <c r="CB3" s="93"/>
      <c r="CC3" s="93"/>
      <c r="CD3" s="93"/>
      <c r="CE3" s="93"/>
      <c r="CF3" s="93"/>
      <c r="CG3" s="93"/>
      <c r="CH3" s="93"/>
      <c r="CI3" s="93"/>
      <c r="CJ3" s="93"/>
      <c r="CK3" s="93"/>
      <c r="CL3" s="93"/>
      <c r="CM3" s="93"/>
      <c r="CN3" s="93"/>
      <c r="CO3" s="93"/>
      <c r="CP3" s="93"/>
      <c r="CQ3" s="93"/>
      <c r="CR3" s="93"/>
      <c r="CS3" s="93"/>
      <c r="CT3" s="93"/>
      <c r="CU3" s="93"/>
      <c r="CV3" s="93"/>
      <c r="CW3" s="93"/>
      <c r="CX3" s="93"/>
      <c r="CY3" s="93"/>
      <c r="CZ3" s="93"/>
      <c r="DA3" s="93"/>
      <c r="DB3" s="93"/>
      <c r="DC3" s="93"/>
      <c r="DD3" s="93"/>
      <c r="DE3" s="93"/>
      <c r="DF3" s="93"/>
      <c r="DG3" s="93"/>
      <c r="DH3" s="93" t="s">
        <v>27</v>
      </c>
      <c r="DI3" s="93"/>
      <c r="DJ3" s="93"/>
      <c r="DK3" s="93"/>
      <c r="DL3" s="93"/>
      <c r="DM3" s="93"/>
      <c r="DN3" s="93"/>
      <c r="DO3" s="93"/>
      <c r="DP3" s="93"/>
      <c r="DQ3" s="93"/>
      <c r="DR3" s="93"/>
      <c r="DS3" s="93"/>
      <c r="DT3" s="93"/>
      <c r="DU3" s="93"/>
      <c r="DV3" s="93"/>
      <c r="DW3" s="93"/>
      <c r="DX3" s="93"/>
      <c r="DY3" s="93"/>
      <c r="DZ3" s="93"/>
      <c r="EA3" s="93"/>
      <c r="EB3" s="93"/>
      <c r="EC3" s="93"/>
      <c r="ED3" s="93"/>
      <c r="EE3" s="93"/>
      <c r="EF3" s="93"/>
      <c r="EG3" s="93"/>
      <c r="EH3" s="93"/>
      <c r="EI3" s="93"/>
      <c r="EJ3" s="93"/>
      <c r="EK3" s="93"/>
      <c r="EL3" s="93"/>
      <c r="EM3" s="93"/>
      <c r="EN3" s="93"/>
    </row>
    <row r="4" spans="1:144" x14ac:dyDescent="0.15">
      <c r="A4" s="29" t="s">
        <v>52</v>
      </c>
      <c r="B4" s="31"/>
      <c r="C4" s="31"/>
      <c r="D4" s="31"/>
      <c r="E4" s="31"/>
      <c r="F4" s="31"/>
      <c r="G4" s="31"/>
      <c r="H4" s="97"/>
      <c r="I4" s="98"/>
      <c r="J4" s="98"/>
      <c r="K4" s="98"/>
      <c r="L4" s="98"/>
      <c r="M4" s="98"/>
      <c r="N4" s="98"/>
      <c r="O4" s="98"/>
      <c r="P4" s="98"/>
      <c r="Q4" s="98"/>
      <c r="R4" s="98"/>
      <c r="S4" s="98"/>
      <c r="T4" s="98"/>
      <c r="U4" s="98"/>
      <c r="V4" s="98"/>
      <c r="W4" s="99"/>
      <c r="X4" s="93" t="s">
        <v>53</v>
      </c>
      <c r="Y4" s="93"/>
      <c r="Z4" s="93"/>
      <c r="AA4" s="93"/>
      <c r="AB4" s="93"/>
      <c r="AC4" s="93"/>
      <c r="AD4" s="93"/>
      <c r="AE4" s="93"/>
      <c r="AF4" s="93"/>
      <c r="AG4" s="93"/>
      <c r="AH4" s="93"/>
      <c r="AI4" s="93" t="s">
        <v>54</v>
      </c>
      <c r="AJ4" s="93"/>
      <c r="AK4" s="93"/>
      <c r="AL4" s="93"/>
      <c r="AM4" s="93"/>
      <c r="AN4" s="93"/>
      <c r="AO4" s="93"/>
      <c r="AP4" s="93"/>
      <c r="AQ4" s="93"/>
      <c r="AR4" s="93"/>
      <c r="AS4" s="93"/>
      <c r="AT4" s="93" t="s">
        <v>55</v>
      </c>
      <c r="AU4" s="93"/>
      <c r="AV4" s="93"/>
      <c r="AW4" s="93"/>
      <c r="AX4" s="93"/>
      <c r="AY4" s="93"/>
      <c r="AZ4" s="93"/>
      <c r="BA4" s="93"/>
      <c r="BB4" s="93"/>
      <c r="BC4" s="93"/>
      <c r="BD4" s="93"/>
      <c r="BE4" s="93" t="s">
        <v>56</v>
      </c>
      <c r="BF4" s="93"/>
      <c r="BG4" s="93"/>
      <c r="BH4" s="93"/>
      <c r="BI4" s="93"/>
      <c r="BJ4" s="93"/>
      <c r="BK4" s="93"/>
      <c r="BL4" s="93"/>
      <c r="BM4" s="93"/>
      <c r="BN4" s="93"/>
      <c r="BO4" s="93"/>
      <c r="BP4" s="93" t="s">
        <v>57</v>
      </c>
      <c r="BQ4" s="93"/>
      <c r="BR4" s="93"/>
      <c r="BS4" s="93"/>
      <c r="BT4" s="93"/>
      <c r="BU4" s="93"/>
      <c r="BV4" s="93"/>
      <c r="BW4" s="93"/>
      <c r="BX4" s="93"/>
      <c r="BY4" s="93"/>
      <c r="BZ4" s="93"/>
      <c r="CA4" s="93" t="s">
        <v>58</v>
      </c>
      <c r="CB4" s="93"/>
      <c r="CC4" s="93"/>
      <c r="CD4" s="93"/>
      <c r="CE4" s="93"/>
      <c r="CF4" s="93"/>
      <c r="CG4" s="93"/>
      <c r="CH4" s="93"/>
      <c r="CI4" s="93"/>
      <c r="CJ4" s="93"/>
      <c r="CK4" s="93"/>
      <c r="CL4" s="93" t="s">
        <v>59</v>
      </c>
      <c r="CM4" s="93"/>
      <c r="CN4" s="93"/>
      <c r="CO4" s="93"/>
      <c r="CP4" s="93"/>
      <c r="CQ4" s="93"/>
      <c r="CR4" s="93"/>
      <c r="CS4" s="93"/>
      <c r="CT4" s="93"/>
      <c r="CU4" s="93"/>
      <c r="CV4" s="93"/>
      <c r="CW4" s="93" t="s">
        <v>60</v>
      </c>
      <c r="CX4" s="93"/>
      <c r="CY4" s="93"/>
      <c r="CZ4" s="93"/>
      <c r="DA4" s="93"/>
      <c r="DB4" s="93"/>
      <c r="DC4" s="93"/>
      <c r="DD4" s="93"/>
      <c r="DE4" s="93"/>
      <c r="DF4" s="93"/>
      <c r="DG4" s="93"/>
      <c r="DH4" s="93" t="s">
        <v>61</v>
      </c>
      <c r="DI4" s="93"/>
      <c r="DJ4" s="93"/>
      <c r="DK4" s="93"/>
      <c r="DL4" s="93"/>
      <c r="DM4" s="93"/>
      <c r="DN4" s="93"/>
      <c r="DO4" s="93"/>
      <c r="DP4" s="93"/>
      <c r="DQ4" s="93"/>
      <c r="DR4" s="93"/>
      <c r="DS4" s="93" t="s">
        <v>62</v>
      </c>
      <c r="DT4" s="93"/>
      <c r="DU4" s="93"/>
      <c r="DV4" s="93"/>
      <c r="DW4" s="93"/>
      <c r="DX4" s="93"/>
      <c r="DY4" s="93"/>
      <c r="DZ4" s="93"/>
      <c r="EA4" s="93"/>
      <c r="EB4" s="93"/>
      <c r="EC4" s="93"/>
      <c r="ED4" s="93" t="s">
        <v>63</v>
      </c>
      <c r="EE4" s="93"/>
      <c r="EF4" s="93"/>
      <c r="EG4" s="93"/>
      <c r="EH4" s="93"/>
      <c r="EI4" s="93"/>
      <c r="EJ4" s="93"/>
      <c r="EK4" s="93"/>
      <c r="EL4" s="93"/>
      <c r="EM4" s="93"/>
      <c r="EN4" s="93"/>
    </row>
    <row r="5" spans="1:144" x14ac:dyDescent="0.15">
      <c r="A5" s="29" t="s">
        <v>64</v>
      </c>
      <c r="B5" s="32"/>
      <c r="C5" s="32"/>
      <c r="D5" s="32"/>
      <c r="E5" s="32"/>
      <c r="F5" s="32"/>
      <c r="G5" s="32"/>
      <c r="H5" s="33" t="s">
        <v>65</v>
      </c>
      <c r="I5" s="33" t="s">
        <v>66</v>
      </c>
      <c r="J5" s="33" t="s">
        <v>67</v>
      </c>
      <c r="K5" s="33" t="s">
        <v>68</v>
      </c>
      <c r="L5" s="33" t="s">
        <v>69</v>
      </c>
      <c r="M5" s="33" t="s">
        <v>5</v>
      </c>
      <c r="N5" s="33" t="s">
        <v>70</v>
      </c>
      <c r="O5" s="33" t="s">
        <v>71</v>
      </c>
      <c r="P5" s="33" t="s">
        <v>72</v>
      </c>
      <c r="Q5" s="33" t="s">
        <v>73</v>
      </c>
      <c r="R5" s="33" t="s">
        <v>74</v>
      </c>
      <c r="S5" s="33" t="s">
        <v>75</v>
      </c>
      <c r="T5" s="33" t="s">
        <v>76</v>
      </c>
      <c r="U5" s="33" t="s">
        <v>77</v>
      </c>
      <c r="V5" s="33" t="s">
        <v>78</v>
      </c>
      <c r="W5" s="33" t="s">
        <v>79</v>
      </c>
      <c r="X5" s="33" t="s">
        <v>80</v>
      </c>
      <c r="Y5" s="33" t="s">
        <v>81</v>
      </c>
      <c r="Z5" s="33" t="s">
        <v>82</v>
      </c>
      <c r="AA5" s="33" t="s">
        <v>83</v>
      </c>
      <c r="AB5" s="33" t="s">
        <v>84</v>
      </c>
      <c r="AC5" s="33" t="s">
        <v>85</v>
      </c>
      <c r="AD5" s="33" t="s">
        <v>86</v>
      </c>
      <c r="AE5" s="33" t="s">
        <v>87</v>
      </c>
      <c r="AF5" s="33" t="s">
        <v>88</v>
      </c>
      <c r="AG5" s="33" t="s">
        <v>89</v>
      </c>
      <c r="AH5" s="33" t="s">
        <v>29</v>
      </c>
      <c r="AI5" s="33" t="s">
        <v>80</v>
      </c>
      <c r="AJ5" s="33" t="s">
        <v>81</v>
      </c>
      <c r="AK5" s="33" t="s">
        <v>82</v>
      </c>
      <c r="AL5" s="33" t="s">
        <v>83</v>
      </c>
      <c r="AM5" s="33" t="s">
        <v>84</v>
      </c>
      <c r="AN5" s="33" t="s">
        <v>85</v>
      </c>
      <c r="AO5" s="33" t="s">
        <v>86</v>
      </c>
      <c r="AP5" s="33" t="s">
        <v>87</v>
      </c>
      <c r="AQ5" s="33" t="s">
        <v>88</v>
      </c>
      <c r="AR5" s="33" t="s">
        <v>89</v>
      </c>
      <c r="AS5" s="33" t="s">
        <v>90</v>
      </c>
      <c r="AT5" s="33" t="s">
        <v>80</v>
      </c>
      <c r="AU5" s="33" t="s">
        <v>81</v>
      </c>
      <c r="AV5" s="33" t="s">
        <v>82</v>
      </c>
      <c r="AW5" s="33" t="s">
        <v>83</v>
      </c>
      <c r="AX5" s="33" t="s">
        <v>84</v>
      </c>
      <c r="AY5" s="33" t="s">
        <v>85</v>
      </c>
      <c r="AZ5" s="33" t="s">
        <v>86</v>
      </c>
      <c r="BA5" s="33" t="s">
        <v>87</v>
      </c>
      <c r="BB5" s="33" t="s">
        <v>88</v>
      </c>
      <c r="BC5" s="33" t="s">
        <v>89</v>
      </c>
      <c r="BD5" s="33" t="s">
        <v>90</v>
      </c>
      <c r="BE5" s="33" t="s">
        <v>80</v>
      </c>
      <c r="BF5" s="33" t="s">
        <v>81</v>
      </c>
      <c r="BG5" s="33" t="s">
        <v>82</v>
      </c>
      <c r="BH5" s="33" t="s">
        <v>83</v>
      </c>
      <c r="BI5" s="33" t="s">
        <v>84</v>
      </c>
      <c r="BJ5" s="33" t="s">
        <v>85</v>
      </c>
      <c r="BK5" s="33" t="s">
        <v>86</v>
      </c>
      <c r="BL5" s="33" t="s">
        <v>87</v>
      </c>
      <c r="BM5" s="33" t="s">
        <v>88</v>
      </c>
      <c r="BN5" s="33" t="s">
        <v>89</v>
      </c>
      <c r="BO5" s="33" t="s">
        <v>90</v>
      </c>
      <c r="BP5" s="33" t="s">
        <v>80</v>
      </c>
      <c r="BQ5" s="33" t="s">
        <v>81</v>
      </c>
      <c r="BR5" s="33" t="s">
        <v>82</v>
      </c>
      <c r="BS5" s="33" t="s">
        <v>83</v>
      </c>
      <c r="BT5" s="33" t="s">
        <v>84</v>
      </c>
      <c r="BU5" s="33" t="s">
        <v>85</v>
      </c>
      <c r="BV5" s="33" t="s">
        <v>86</v>
      </c>
      <c r="BW5" s="33" t="s">
        <v>87</v>
      </c>
      <c r="BX5" s="33" t="s">
        <v>88</v>
      </c>
      <c r="BY5" s="33" t="s">
        <v>89</v>
      </c>
      <c r="BZ5" s="33" t="s">
        <v>90</v>
      </c>
      <c r="CA5" s="33" t="s">
        <v>80</v>
      </c>
      <c r="CB5" s="33" t="s">
        <v>81</v>
      </c>
      <c r="CC5" s="33" t="s">
        <v>82</v>
      </c>
      <c r="CD5" s="33" t="s">
        <v>83</v>
      </c>
      <c r="CE5" s="33" t="s">
        <v>84</v>
      </c>
      <c r="CF5" s="33" t="s">
        <v>85</v>
      </c>
      <c r="CG5" s="33" t="s">
        <v>86</v>
      </c>
      <c r="CH5" s="33" t="s">
        <v>87</v>
      </c>
      <c r="CI5" s="33" t="s">
        <v>88</v>
      </c>
      <c r="CJ5" s="33" t="s">
        <v>89</v>
      </c>
      <c r="CK5" s="33" t="s">
        <v>90</v>
      </c>
      <c r="CL5" s="33" t="s">
        <v>80</v>
      </c>
      <c r="CM5" s="33" t="s">
        <v>81</v>
      </c>
      <c r="CN5" s="33" t="s">
        <v>82</v>
      </c>
      <c r="CO5" s="33" t="s">
        <v>83</v>
      </c>
      <c r="CP5" s="33" t="s">
        <v>84</v>
      </c>
      <c r="CQ5" s="33" t="s">
        <v>85</v>
      </c>
      <c r="CR5" s="33" t="s">
        <v>86</v>
      </c>
      <c r="CS5" s="33" t="s">
        <v>87</v>
      </c>
      <c r="CT5" s="33" t="s">
        <v>88</v>
      </c>
      <c r="CU5" s="33" t="s">
        <v>89</v>
      </c>
      <c r="CV5" s="33" t="s">
        <v>90</v>
      </c>
      <c r="CW5" s="33" t="s">
        <v>80</v>
      </c>
      <c r="CX5" s="33" t="s">
        <v>81</v>
      </c>
      <c r="CY5" s="33" t="s">
        <v>82</v>
      </c>
      <c r="CZ5" s="33" t="s">
        <v>83</v>
      </c>
      <c r="DA5" s="33" t="s">
        <v>84</v>
      </c>
      <c r="DB5" s="33" t="s">
        <v>85</v>
      </c>
      <c r="DC5" s="33" t="s">
        <v>86</v>
      </c>
      <c r="DD5" s="33" t="s">
        <v>87</v>
      </c>
      <c r="DE5" s="33" t="s">
        <v>88</v>
      </c>
      <c r="DF5" s="33" t="s">
        <v>89</v>
      </c>
      <c r="DG5" s="33" t="s">
        <v>90</v>
      </c>
      <c r="DH5" s="33" t="s">
        <v>80</v>
      </c>
      <c r="DI5" s="33" t="s">
        <v>81</v>
      </c>
      <c r="DJ5" s="33" t="s">
        <v>82</v>
      </c>
      <c r="DK5" s="33" t="s">
        <v>83</v>
      </c>
      <c r="DL5" s="33" t="s">
        <v>84</v>
      </c>
      <c r="DM5" s="33" t="s">
        <v>85</v>
      </c>
      <c r="DN5" s="33" t="s">
        <v>86</v>
      </c>
      <c r="DO5" s="33" t="s">
        <v>87</v>
      </c>
      <c r="DP5" s="33" t="s">
        <v>88</v>
      </c>
      <c r="DQ5" s="33" t="s">
        <v>89</v>
      </c>
      <c r="DR5" s="33" t="s">
        <v>90</v>
      </c>
      <c r="DS5" s="33" t="s">
        <v>80</v>
      </c>
      <c r="DT5" s="33" t="s">
        <v>81</v>
      </c>
      <c r="DU5" s="33" t="s">
        <v>82</v>
      </c>
      <c r="DV5" s="33" t="s">
        <v>83</v>
      </c>
      <c r="DW5" s="33" t="s">
        <v>84</v>
      </c>
      <c r="DX5" s="33" t="s">
        <v>85</v>
      </c>
      <c r="DY5" s="33" t="s">
        <v>86</v>
      </c>
      <c r="DZ5" s="33" t="s">
        <v>87</v>
      </c>
      <c r="EA5" s="33" t="s">
        <v>88</v>
      </c>
      <c r="EB5" s="33" t="s">
        <v>89</v>
      </c>
      <c r="EC5" s="33" t="s">
        <v>90</v>
      </c>
      <c r="ED5" s="33" t="s">
        <v>80</v>
      </c>
      <c r="EE5" s="33" t="s">
        <v>81</v>
      </c>
      <c r="EF5" s="33" t="s">
        <v>82</v>
      </c>
      <c r="EG5" s="33" t="s">
        <v>83</v>
      </c>
      <c r="EH5" s="33" t="s">
        <v>84</v>
      </c>
      <c r="EI5" s="33" t="s">
        <v>85</v>
      </c>
      <c r="EJ5" s="33" t="s">
        <v>86</v>
      </c>
      <c r="EK5" s="33" t="s">
        <v>87</v>
      </c>
      <c r="EL5" s="33" t="s">
        <v>88</v>
      </c>
      <c r="EM5" s="33" t="s">
        <v>89</v>
      </c>
      <c r="EN5" s="33" t="s">
        <v>90</v>
      </c>
    </row>
    <row r="6" spans="1:144" s="37" customFormat="1" x14ac:dyDescent="0.15">
      <c r="A6" s="29" t="s">
        <v>91</v>
      </c>
      <c r="B6" s="34">
        <f>B7</f>
        <v>2019</v>
      </c>
      <c r="C6" s="34">
        <f t="shared" ref="C6:W6" si="3">C7</f>
        <v>232114</v>
      </c>
      <c r="D6" s="34">
        <f t="shared" si="3"/>
        <v>46</v>
      </c>
      <c r="E6" s="34">
        <f t="shared" si="3"/>
        <v>1</v>
      </c>
      <c r="F6" s="34">
        <f t="shared" si="3"/>
        <v>0</v>
      </c>
      <c r="G6" s="34">
        <f t="shared" si="3"/>
        <v>1</v>
      </c>
      <c r="H6" s="34" t="str">
        <f t="shared" si="3"/>
        <v>愛知県　豊田市</v>
      </c>
      <c r="I6" s="34" t="str">
        <f t="shared" si="3"/>
        <v>法適用</v>
      </c>
      <c r="J6" s="34" t="str">
        <f t="shared" si="3"/>
        <v>水道事業</v>
      </c>
      <c r="K6" s="34" t="str">
        <f t="shared" si="3"/>
        <v>末端給水事業</v>
      </c>
      <c r="L6" s="34" t="str">
        <f t="shared" si="3"/>
        <v>A1</v>
      </c>
      <c r="M6" s="34" t="str">
        <f t="shared" si="3"/>
        <v>自治体職員</v>
      </c>
      <c r="N6" s="35" t="str">
        <f t="shared" si="3"/>
        <v>-</v>
      </c>
      <c r="O6" s="35">
        <f t="shared" si="3"/>
        <v>87.69</v>
      </c>
      <c r="P6" s="35">
        <f t="shared" si="3"/>
        <v>99.95</v>
      </c>
      <c r="Q6" s="35">
        <f t="shared" si="3"/>
        <v>2761</v>
      </c>
      <c r="R6" s="35">
        <f t="shared" si="3"/>
        <v>425145</v>
      </c>
      <c r="S6" s="35">
        <f t="shared" si="3"/>
        <v>918.32</v>
      </c>
      <c r="T6" s="35">
        <f t="shared" si="3"/>
        <v>462.96</v>
      </c>
      <c r="U6" s="35">
        <f t="shared" si="3"/>
        <v>423822</v>
      </c>
      <c r="V6" s="35">
        <f t="shared" si="3"/>
        <v>567.63</v>
      </c>
      <c r="W6" s="35">
        <f t="shared" si="3"/>
        <v>746.65</v>
      </c>
      <c r="X6" s="36">
        <f>IF(X7="",NA(),X7)</f>
        <v>104.42</v>
      </c>
      <c r="Y6" s="36">
        <f t="shared" ref="Y6:AG6" si="4">IF(Y7="",NA(),Y7)</f>
        <v>105.65</v>
      </c>
      <c r="Z6" s="36">
        <f t="shared" si="4"/>
        <v>104.03</v>
      </c>
      <c r="AA6" s="36">
        <f t="shared" si="4"/>
        <v>104.07</v>
      </c>
      <c r="AB6" s="36">
        <f t="shared" si="4"/>
        <v>104.99</v>
      </c>
      <c r="AC6" s="36">
        <f t="shared" si="4"/>
        <v>115.21</v>
      </c>
      <c r="AD6" s="36">
        <f t="shared" si="4"/>
        <v>117.25</v>
      </c>
      <c r="AE6" s="36">
        <f t="shared" si="4"/>
        <v>116.77</v>
      </c>
      <c r="AF6" s="36">
        <f t="shared" si="4"/>
        <v>115.41</v>
      </c>
      <c r="AG6" s="36">
        <f t="shared" si="4"/>
        <v>113.57</v>
      </c>
      <c r="AH6" s="35" t="str">
        <f>IF(AH7="","",IF(AH7="-","【-】","【"&amp;SUBSTITUTE(TEXT(AH7,"#,##0.00"),"-","△")&amp;"】"))</f>
        <v>【112.01】</v>
      </c>
      <c r="AI6" s="35">
        <f>IF(AI7="",NA(),AI7)</f>
        <v>0</v>
      </c>
      <c r="AJ6" s="35">
        <f t="shared" ref="AJ6:AR6" si="5">IF(AJ7="",NA(),AJ7)</f>
        <v>0</v>
      </c>
      <c r="AK6" s="35">
        <f t="shared" si="5"/>
        <v>0</v>
      </c>
      <c r="AL6" s="35">
        <f t="shared" si="5"/>
        <v>0</v>
      </c>
      <c r="AM6" s="35">
        <f t="shared" si="5"/>
        <v>0</v>
      </c>
      <c r="AN6" s="36">
        <f t="shared" si="5"/>
        <v>0.71</v>
      </c>
      <c r="AO6" s="35">
        <f t="shared" si="5"/>
        <v>0</v>
      </c>
      <c r="AP6" s="35">
        <f t="shared" si="5"/>
        <v>0</v>
      </c>
      <c r="AQ6" s="35">
        <f t="shared" si="5"/>
        <v>0</v>
      </c>
      <c r="AR6" s="35">
        <f t="shared" si="5"/>
        <v>0</v>
      </c>
      <c r="AS6" s="35" t="str">
        <f>IF(AS7="","",IF(AS7="-","【-】","【"&amp;SUBSTITUTE(TEXT(AS7,"#,##0.00"),"-","△")&amp;"】"))</f>
        <v>【1.08】</v>
      </c>
      <c r="AT6" s="36">
        <f>IF(AT7="",NA(),AT7)</f>
        <v>490.3</v>
      </c>
      <c r="AU6" s="36">
        <f t="shared" ref="AU6:BC6" si="6">IF(AU7="",NA(),AU7)</f>
        <v>569.70000000000005</v>
      </c>
      <c r="AV6" s="36">
        <f t="shared" si="6"/>
        <v>472.67</v>
      </c>
      <c r="AW6" s="36">
        <f t="shared" si="6"/>
        <v>441.1</v>
      </c>
      <c r="AX6" s="36">
        <f t="shared" si="6"/>
        <v>447.11</v>
      </c>
      <c r="AY6" s="36">
        <f t="shared" si="6"/>
        <v>241.71</v>
      </c>
      <c r="AZ6" s="36">
        <f t="shared" si="6"/>
        <v>249.08</v>
      </c>
      <c r="BA6" s="36">
        <f t="shared" si="6"/>
        <v>254.05</v>
      </c>
      <c r="BB6" s="36">
        <f t="shared" si="6"/>
        <v>258.22000000000003</v>
      </c>
      <c r="BC6" s="36">
        <f t="shared" si="6"/>
        <v>250.03</v>
      </c>
      <c r="BD6" s="35" t="str">
        <f>IF(BD7="","",IF(BD7="-","【-】","【"&amp;SUBSTITUTE(TEXT(BD7,"#,##0.00"),"-","△")&amp;"】"))</f>
        <v>【264.97】</v>
      </c>
      <c r="BE6" s="36">
        <f>IF(BE7="",NA(),BE7)</f>
        <v>175.32</v>
      </c>
      <c r="BF6" s="36">
        <f t="shared" ref="BF6:BN6" si="7">IF(BF7="",NA(),BF7)</f>
        <v>161.66999999999999</v>
      </c>
      <c r="BG6" s="36">
        <f t="shared" si="7"/>
        <v>182.15</v>
      </c>
      <c r="BH6" s="36">
        <f t="shared" si="7"/>
        <v>167.83</v>
      </c>
      <c r="BI6" s="36">
        <f t="shared" si="7"/>
        <v>152.83000000000001</v>
      </c>
      <c r="BJ6" s="36">
        <f t="shared" si="7"/>
        <v>274.14</v>
      </c>
      <c r="BK6" s="36">
        <f t="shared" si="7"/>
        <v>266.66000000000003</v>
      </c>
      <c r="BL6" s="36">
        <f t="shared" si="7"/>
        <v>258.63</v>
      </c>
      <c r="BM6" s="36">
        <f t="shared" si="7"/>
        <v>255.12</v>
      </c>
      <c r="BN6" s="36">
        <f t="shared" si="7"/>
        <v>254.19</v>
      </c>
      <c r="BO6" s="35" t="str">
        <f>IF(BO7="","",IF(BO7="-","【-】","【"&amp;SUBSTITUTE(TEXT(BO7,"#,##0.00"),"-","△")&amp;"】"))</f>
        <v>【266.61】</v>
      </c>
      <c r="BP6" s="36">
        <f>IF(BP7="",NA(),BP7)</f>
        <v>99.94</v>
      </c>
      <c r="BQ6" s="36">
        <f t="shared" ref="BQ6:BY6" si="8">IF(BQ7="",NA(),BQ7)</f>
        <v>101.71</v>
      </c>
      <c r="BR6" s="36">
        <f t="shared" si="8"/>
        <v>95.52</v>
      </c>
      <c r="BS6" s="36">
        <f t="shared" si="8"/>
        <v>95.26</v>
      </c>
      <c r="BT6" s="36">
        <f t="shared" si="8"/>
        <v>95.77</v>
      </c>
      <c r="BU6" s="36">
        <f t="shared" si="8"/>
        <v>108.81</v>
      </c>
      <c r="BV6" s="36">
        <f t="shared" si="8"/>
        <v>110.87</v>
      </c>
      <c r="BW6" s="36">
        <f t="shared" si="8"/>
        <v>110.3</v>
      </c>
      <c r="BX6" s="36">
        <f t="shared" si="8"/>
        <v>109.12</v>
      </c>
      <c r="BY6" s="36">
        <f t="shared" si="8"/>
        <v>107.42</v>
      </c>
      <c r="BZ6" s="35" t="str">
        <f>IF(BZ7="","",IF(BZ7="-","【-】","【"&amp;SUBSTITUTE(TEXT(BZ7,"#,##0.00"),"-","△")&amp;"】"))</f>
        <v>【103.24】</v>
      </c>
      <c r="CA6" s="36">
        <f>IF(CA7="",NA(),CA7)</f>
        <v>187.82</v>
      </c>
      <c r="CB6" s="36">
        <f t="shared" ref="CB6:CJ6" si="9">IF(CB7="",NA(),CB7)</f>
        <v>184.47</v>
      </c>
      <c r="CC6" s="36">
        <f t="shared" si="9"/>
        <v>196.57</v>
      </c>
      <c r="CD6" s="36">
        <f t="shared" si="9"/>
        <v>197.08</v>
      </c>
      <c r="CE6" s="36">
        <f t="shared" si="9"/>
        <v>195.85</v>
      </c>
      <c r="CF6" s="36">
        <f t="shared" si="9"/>
        <v>152.94999999999999</v>
      </c>
      <c r="CG6" s="36">
        <f t="shared" si="9"/>
        <v>150.54</v>
      </c>
      <c r="CH6" s="36">
        <f t="shared" si="9"/>
        <v>151.85</v>
      </c>
      <c r="CI6" s="36">
        <f t="shared" si="9"/>
        <v>153.88</v>
      </c>
      <c r="CJ6" s="36">
        <f t="shared" si="9"/>
        <v>157.19</v>
      </c>
      <c r="CK6" s="35" t="str">
        <f>IF(CK7="","",IF(CK7="-","【-】","【"&amp;SUBSTITUTE(TEXT(CK7,"#,##0.00"),"-","△")&amp;"】"))</f>
        <v>【168.38】</v>
      </c>
      <c r="CL6" s="36">
        <f>IF(CL7="",NA(),CL7)</f>
        <v>81.55</v>
      </c>
      <c r="CM6" s="36">
        <f t="shared" ref="CM6:CU6" si="10">IF(CM7="",NA(),CM7)</f>
        <v>81.25</v>
      </c>
      <c r="CN6" s="36">
        <f t="shared" si="10"/>
        <v>70.53</v>
      </c>
      <c r="CO6" s="36">
        <f t="shared" si="10"/>
        <v>70.58</v>
      </c>
      <c r="CP6" s="36">
        <f t="shared" si="10"/>
        <v>70.739999999999995</v>
      </c>
      <c r="CQ6" s="36">
        <f t="shared" si="10"/>
        <v>63.03</v>
      </c>
      <c r="CR6" s="36">
        <f t="shared" si="10"/>
        <v>63.18</v>
      </c>
      <c r="CS6" s="36">
        <f t="shared" si="10"/>
        <v>63.54</v>
      </c>
      <c r="CT6" s="36">
        <f t="shared" si="10"/>
        <v>63.53</v>
      </c>
      <c r="CU6" s="36">
        <f t="shared" si="10"/>
        <v>63.16</v>
      </c>
      <c r="CV6" s="35" t="str">
        <f>IF(CV7="","",IF(CV7="-","【-】","【"&amp;SUBSTITUTE(TEXT(CV7,"#,##0.00"),"-","△")&amp;"】"))</f>
        <v>【60.00】</v>
      </c>
      <c r="CW6" s="36">
        <f>IF(CW7="",NA(),CW7)</f>
        <v>90.01</v>
      </c>
      <c r="CX6" s="36">
        <f t="shared" ref="CX6:DF6" si="11">IF(CX7="",NA(),CX7)</f>
        <v>91.08</v>
      </c>
      <c r="CY6" s="36">
        <f t="shared" si="11"/>
        <v>90.07</v>
      </c>
      <c r="CZ6" s="36">
        <f t="shared" si="11"/>
        <v>89.83</v>
      </c>
      <c r="DA6" s="36">
        <f t="shared" si="11"/>
        <v>89.06</v>
      </c>
      <c r="DB6" s="36">
        <f t="shared" si="11"/>
        <v>91.21</v>
      </c>
      <c r="DC6" s="36">
        <f t="shared" si="11"/>
        <v>91.6</v>
      </c>
      <c r="DD6" s="36">
        <f t="shared" si="11"/>
        <v>91.48</v>
      </c>
      <c r="DE6" s="36">
        <f t="shared" si="11"/>
        <v>91.58</v>
      </c>
      <c r="DF6" s="36">
        <f t="shared" si="11"/>
        <v>91.48</v>
      </c>
      <c r="DG6" s="35" t="str">
        <f>IF(DG7="","",IF(DG7="-","【-】","【"&amp;SUBSTITUTE(TEXT(DG7,"#,##0.00"),"-","△")&amp;"】"))</f>
        <v>【89.80】</v>
      </c>
      <c r="DH6" s="36">
        <f>IF(DH7="",NA(),DH7)</f>
        <v>44.76</v>
      </c>
      <c r="DI6" s="36">
        <f t="shared" ref="DI6:DQ6" si="12">IF(DI7="",NA(),DI7)</f>
        <v>45.57</v>
      </c>
      <c r="DJ6" s="36">
        <f t="shared" si="12"/>
        <v>42.95</v>
      </c>
      <c r="DK6" s="36">
        <f t="shared" si="12"/>
        <v>44.14</v>
      </c>
      <c r="DL6" s="36">
        <f t="shared" si="12"/>
        <v>45.2</v>
      </c>
      <c r="DM6" s="36">
        <f t="shared" si="12"/>
        <v>48.41</v>
      </c>
      <c r="DN6" s="36">
        <f t="shared" si="12"/>
        <v>49.1</v>
      </c>
      <c r="DO6" s="36">
        <f t="shared" si="12"/>
        <v>49.66</v>
      </c>
      <c r="DP6" s="36">
        <f t="shared" si="12"/>
        <v>50.41</v>
      </c>
      <c r="DQ6" s="36">
        <f t="shared" si="12"/>
        <v>51.13</v>
      </c>
      <c r="DR6" s="35" t="str">
        <f>IF(DR7="","",IF(DR7="-","【-】","【"&amp;SUBSTITUTE(TEXT(DR7,"#,##0.00"),"-","△")&amp;"】"))</f>
        <v>【49.59】</v>
      </c>
      <c r="DS6" s="36">
        <f>IF(DS7="",NA(),DS7)</f>
        <v>9.74</v>
      </c>
      <c r="DT6" s="36">
        <f t="shared" ref="DT6:EB6" si="13">IF(DT7="",NA(),DT7)</f>
        <v>8.18</v>
      </c>
      <c r="DU6" s="36">
        <f t="shared" si="13"/>
        <v>10.4</v>
      </c>
      <c r="DV6" s="36">
        <f t="shared" si="13"/>
        <v>11.33</v>
      </c>
      <c r="DW6" s="36">
        <f t="shared" si="13"/>
        <v>13.07</v>
      </c>
      <c r="DX6" s="36">
        <f t="shared" si="13"/>
        <v>16.16</v>
      </c>
      <c r="DY6" s="36">
        <f t="shared" si="13"/>
        <v>17.420000000000002</v>
      </c>
      <c r="DZ6" s="36">
        <f t="shared" si="13"/>
        <v>18.940000000000001</v>
      </c>
      <c r="EA6" s="36">
        <f t="shared" si="13"/>
        <v>20.36</v>
      </c>
      <c r="EB6" s="36">
        <f t="shared" si="13"/>
        <v>22.41</v>
      </c>
      <c r="EC6" s="35" t="str">
        <f>IF(EC7="","",IF(EC7="-","【-】","【"&amp;SUBSTITUTE(TEXT(EC7,"#,##0.00"),"-","△")&amp;"】"))</f>
        <v>【19.44】</v>
      </c>
      <c r="ED6" s="36">
        <f>IF(ED7="",NA(),ED7)</f>
        <v>0.73</v>
      </c>
      <c r="EE6" s="36">
        <f t="shared" ref="EE6:EM6" si="14">IF(EE7="",NA(),EE7)</f>
        <v>0.9</v>
      </c>
      <c r="EF6" s="36">
        <f t="shared" si="14"/>
        <v>0.76</v>
      </c>
      <c r="EG6" s="36">
        <f t="shared" si="14"/>
        <v>1.1100000000000001</v>
      </c>
      <c r="EH6" s="36">
        <f t="shared" si="14"/>
        <v>1.08</v>
      </c>
      <c r="EI6" s="36">
        <f t="shared" si="14"/>
        <v>0.74</v>
      </c>
      <c r="EJ6" s="36">
        <f t="shared" si="14"/>
        <v>0.73</v>
      </c>
      <c r="EK6" s="36">
        <f t="shared" si="14"/>
        <v>0.74</v>
      </c>
      <c r="EL6" s="36">
        <f t="shared" si="14"/>
        <v>0.75</v>
      </c>
      <c r="EM6" s="36">
        <f t="shared" si="14"/>
        <v>0.73</v>
      </c>
      <c r="EN6" s="35" t="str">
        <f>IF(EN7="","",IF(EN7="-","【-】","【"&amp;SUBSTITUTE(TEXT(EN7,"#,##0.00"),"-","△")&amp;"】"))</f>
        <v>【0.68】</v>
      </c>
    </row>
    <row r="7" spans="1:144" s="37" customFormat="1" x14ac:dyDescent="0.15">
      <c r="A7" s="29"/>
      <c r="B7" s="38">
        <v>2019</v>
      </c>
      <c r="C7" s="38">
        <v>232114</v>
      </c>
      <c r="D7" s="38">
        <v>46</v>
      </c>
      <c r="E7" s="38">
        <v>1</v>
      </c>
      <c r="F7" s="38">
        <v>0</v>
      </c>
      <c r="G7" s="38">
        <v>1</v>
      </c>
      <c r="H7" s="38" t="s">
        <v>92</v>
      </c>
      <c r="I7" s="38" t="s">
        <v>93</v>
      </c>
      <c r="J7" s="38" t="s">
        <v>94</v>
      </c>
      <c r="K7" s="38" t="s">
        <v>95</v>
      </c>
      <c r="L7" s="38" t="s">
        <v>96</v>
      </c>
      <c r="M7" s="38" t="s">
        <v>97</v>
      </c>
      <c r="N7" s="39" t="s">
        <v>98</v>
      </c>
      <c r="O7" s="39">
        <v>87.69</v>
      </c>
      <c r="P7" s="39">
        <v>99.95</v>
      </c>
      <c r="Q7" s="39">
        <v>2761</v>
      </c>
      <c r="R7" s="39">
        <v>425145</v>
      </c>
      <c r="S7" s="39">
        <v>918.32</v>
      </c>
      <c r="T7" s="39">
        <v>462.96</v>
      </c>
      <c r="U7" s="39">
        <v>423822</v>
      </c>
      <c r="V7" s="39">
        <v>567.63</v>
      </c>
      <c r="W7" s="39">
        <v>746.65</v>
      </c>
      <c r="X7" s="39">
        <v>104.42</v>
      </c>
      <c r="Y7" s="39">
        <v>105.65</v>
      </c>
      <c r="Z7" s="39">
        <v>104.03</v>
      </c>
      <c r="AA7" s="39">
        <v>104.07</v>
      </c>
      <c r="AB7" s="39">
        <v>104.99</v>
      </c>
      <c r="AC7" s="39">
        <v>115.21</v>
      </c>
      <c r="AD7" s="39">
        <v>117.25</v>
      </c>
      <c r="AE7" s="39">
        <v>116.77</v>
      </c>
      <c r="AF7" s="39">
        <v>115.41</v>
      </c>
      <c r="AG7" s="39">
        <v>113.57</v>
      </c>
      <c r="AH7" s="39">
        <v>112.01</v>
      </c>
      <c r="AI7" s="39">
        <v>0</v>
      </c>
      <c r="AJ7" s="39">
        <v>0</v>
      </c>
      <c r="AK7" s="39">
        <v>0</v>
      </c>
      <c r="AL7" s="39">
        <v>0</v>
      </c>
      <c r="AM7" s="39">
        <v>0</v>
      </c>
      <c r="AN7" s="39">
        <v>0.71</v>
      </c>
      <c r="AO7" s="39">
        <v>0</v>
      </c>
      <c r="AP7" s="39">
        <v>0</v>
      </c>
      <c r="AQ7" s="39">
        <v>0</v>
      </c>
      <c r="AR7" s="39">
        <v>0</v>
      </c>
      <c r="AS7" s="39">
        <v>1.08</v>
      </c>
      <c r="AT7" s="39">
        <v>490.3</v>
      </c>
      <c r="AU7" s="39">
        <v>569.70000000000005</v>
      </c>
      <c r="AV7" s="39">
        <v>472.67</v>
      </c>
      <c r="AW7" s="39">
        <v>441.1</v>
      </c>
      <c r="AX7" s="39">
        <v>447.11</v>
      </c>
      <c r="AY7" s="39">
        <v>241.71</v>
      </c>
      <c r="AZ7" s="39">
        <v>249.08</v>
      </c>
      <c r="BA7" s="39">
        <v>254.05</v>
      </c>
      <c r="BB7" s="39">
        <v>258.22000000000003</v>
      </c>
      <c r="BC7" s="39">
        <v>250.03</v>
      </c>
      <c r="BD7" s="39">
        <v>264.97000000000003</v>
      </c>
      <c r="BE7" s="39">
        <v>175.32</v>
      </c>
      <c r="BF7" s="39">
        <v>161.66999999999999</v>
      </c>
      <c r="BG7" s="39">
        <v>182.15</v>
      </c>
      <c r="BH7" s="39">
        <v>167.83</v>
      </c>
      <c r="BI7" s="39">
        <v>152.83000000000001</v>
      </c>
      <c r="BJ7" s="39">
        <v>274.14</v>
      </c>
      <c r="BK7" s="39">
        <v>266.66000000000003</v>
      </c>
      <c r="BL7" s="39">
        <v>258.63</v>
      </c>
      <c r="BM7" s="39">
        <v>255.12</v>
      </c>
      <c r="BN7" s="39">
        <v>254.19</v>
      </c>
      <c r="BO7" s="39">
        <v>266.61</v>
      </c>
      <c r="BP7" s="39">
        <v>99.94</v>
      </c>
      <c r="BQ7" s="39">
        <v>101.71</v>
      </c>
      <c r="BR7" s="39">
        <v>95.52</v>
      </c>
      <c r="BS7" s="39">
        <v>95.26</v>
      </c>
      <c r="BT7" s="39">
        <v>95.77</v>
      </c>
      <c r="BU7" s="39">
        <v>108.81</v>
      </c>
      <c r="BV7" s="39">
        <v>110.87</v>
      </c>
      <c r="BW7" s="39">
        <v>110.3</v>
      </c>
      <c r="BX7" s="39">
        <v>109.12</v>
      </c>
      <c r="BY7" s="39">
        <v>107.42</v>
      </c>
      <c r="BZ7" s="39">
        <v>103.24</v>
      </c>
      <c r="CA7" s="39">
        <v>187.82</v>
      </c>
      <c r="CB7" s="39">
        <v>184.47</v>
      </c>
      <c r="CC7" s="39">
        <v>196.57</v>
      </c>
      <c r="CD7" s="39">
        <v>197.08</v>
      </c>
      <c r="CE7" s="39">
        <v>195.85</v>
      </c>
      <c r="CF7" s="39">
        <v>152.94999999999999</v>
      </c>
      <c r="CG7" s="39">
        <v>150.54</v>
      </c>
      <c r="CH7" s="39">
        <v>151.85</v>
      </c>
      <c r="CI7" s="39">
        <v>153.88</v>
      </c>
      <c r="CJ7" s="39">
        <v>157.19</v>
      </c>
      <c r="CK7" s="39">
        <v>168.38</v>
      </c>
      <c r="CL7" s="39">
        <v>81.55</v>
      </c>
      <c r="CM7" s="39">
        <v>81.25</v>
      </c>
      <c r="CN7" s="39">
        <v>70.53</v>
      </c>
      <c r="CO7" s="39">
        <v>70.58</v>
      </c>
      <c r="CP7" s="39">
        <v>70.739999999999995</v>
      </c>
      <c r="CQ7" s="39">
        <v>63.03</v>
      </c>
      <c r="CR7" s="39">
        <v>63.18</v>
      </c>
      <c r="CS7" s="39">
        <v>63.54</v>
      </c>
      <c r="CT7" s="39">
        <v>63.53</v>
      </c>
      <c r="CU7" s="39">
        <v>63.16</v>
      </c>
      <c r="CV7" s="39">
        <v>60</v>
      </c>
      <c r="CW7" s="39">
        <v>90.01</v>
      </c>
      <c r="CX7" s="39">
        <v>91.08</v>
      </c>
      <c r="CY7" s="39">
        <v>90.07</v>
      </c>
      <c r="CZ7" s="39">
        <v>89.83</v>
      </c>
      <c r="DA7" s="39">
        <v>89.06</v>
      </c>
      <c r="DB7" s="39">
        <v>91.21</v>
      </c>
      <c r="DC7" s="39">
        <v>91.6</v>
      </c>
      <c r="DD7" s="39">
        <v>91.48</v>
      </c>
      <c r="DE7" s="39">
        <v>91.58</v>
      </c>
      <c r="DF7" s="39">
        <v>91.48</v>
      </c>
      <c r="DG7" s="39">
        <v>89.8</v>
      </c>
      <c r="DH7" s="39">
        <v>44.76</v>
      </c>
      <c r="DI7" s="39">
        <v>45.57</v>
      </c>
      <c r="DJ7" s="39">
        <v>42.95</v>
      </c>
      <c r="DK7" s="39">
        <v>44.14</v>
      </c>
      <c r="DL7" s="39">
        <v>45.2</v>
      </c>
      <c r="DM7" s="39">
        <v>48.41</v>
      </c>
      <c r="DN7" s="39">
        <v>49.1</v>
      </c>
      <c r="DO7" s="39">
        <v>49.66</v>
      </c>
      <c r="DP7" s="39">
        <v>50.41</v>
      </c>
      <c r="DQ7" s="39">
        <v>51.13</v>
      </c>
      <c r="DR7" s="39">
        <v>49.59</v>
      </c>
      <c r="DS7" s="39">
        <v>9.74</v>
      </c>
      <c r="DT7" s="39">
        <v>8.18</v>
      </c>
      <c r="DU7" s="39">
        <v>10.4</v>
      </c>
      <c r="DV7" s="39">
        <v>11.33</v>
      </c>
      <c r="DW7" s="39">
        <v>13.07</v>
      </c>
      <c r="DX7" s="39">
        <v>16.16</v>
      </c>
      <c r="DY7" s="39">
        <v>17.420000000000002</v>
      </c>
      <c r="DZ7" s="39">
        <v>18.940000000000001</v>
      </c>
      <c r="EA7" s="39">
        <v>20.36</v>
      </c>
      <c r="EB7" s="39">
        <v>22.41</v>
      </c>
      <c r="EC7" s="39">
        <v>19.440000000000001</v>
      </c>
      <c r="ED7" s="39">
        <v>0.73</v>
      </c>
      <c r="EE7" s="39">
        <v>0.9</v>
      </c>
      <c r="EF7" s="39">
        <v>0.76</v>
      </c>
      <c r="EG7" s="39">
        <v>1.1100000000000001</v>
      </c>
      <c r="EH7" s="39">
        <v>1.08</v>
      </c>
      <c r="EI7" s="39">
        <v>0.74</v>
      </c>
      <c r="EJ7" s="39">
        <v>0.73</v>
      </c>
      <c r="EK7" s="39">
        <v>0.74</v>
      </c>
      <c r="EL7" s="39">
        <v>0.75</v>
      </c>
      <c r="EM7" s="39">
        <v>0.73</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99</v>
      </c>
      <c r="C9" s="42" t="s">
        <v>100</v>
      </c>
      <c r="D9" s="42" t="s">
        <v>101</v>
      </c>
      <c r="E9" s="42" t="s">
        <v>102</v>
      </c>
      <c r="F9" s="42" t="s">
        <v>103</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104</v>
      </c>
    </row>
    <row r="12" spans="1:144" x14ac:dyDescent="0.15">
      <c r="B12">
        <v>1</v>
      </c>
      <c r="C12">
        <v>1</v>
      </c>
      <c r="D12">
        <v>1</v>
      </c>
      <c r="E12">
        <v>1</v>
      </c>
      <c r="F12">
        <v>1</v>
      </c>
      <c r="G12" t="s">
        <v>105</v>
      </c>
    </row>
    <row r="13" spans="1:144" x14ac:dyDescent="0.15">
      <c r="B13" t="s">
        <v>106</v>
      </c>
      <c r="C13" t="s">
        <v>106</v>
      </c>
      <c r="D13" t="s">
        <v>106</v>
      </c>
      <c r="E13" t="s">
        <v>107</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2021-02-05T06:18:23Z</cp:lastPrinted>
  <dcterms:created xsi:type="dcterms:W3CDTF">2020-12-04T02:09:58Z</dcterms:created>
  <dcterms:modified xsi:type="dcterms:W3CDTF">2021-02-22T01:40:22Z</dcterms:modified>
  <cp:category/>
</cp:coreProperties>
</file>