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1上水道\"/>
    </mc:Choice>
  </mc:AlternateContent>
  <workbookProtection workbookAlgorithmName="SHA-512" workbookHashValue="sNDm1ElPmacUUT9nfU0AIt05rBFERcc0kMTgL1rBavNnekO5f2a2DtDX53Q07uOu3Z10MmOj3K1bLArFlznedA==" workbookSaltValue="9FkR+CtsH0zvP7oTVc0vp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<sst xmlns="http://schemas.openxmlformats.org/spreadsheetml/2006/main" count="228" uniqueCount="114">
  <si>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</si>
  <si>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</si>
  <si>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</si>
  <si>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</si>
  <si>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</si>
  <si>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</si>
  <si>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</si>
  <si>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</si>
  <si>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</si>
  <si>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</si>
  <si>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</si>
  <si>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</si>
  <si>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</si>
  <si>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</si>
  <si>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</si>
  <si>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</si>
  <si>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</si>
  <si>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</si>
  <si>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</si>
  <si>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</si>
  <si>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</si>
  <si>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</si>
  <si>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</si>
  <si>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</si>
  <si>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</si>
  <si>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</si>
  <si>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</si>
  <si>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</si>
  <si>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</si>
  <si>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</si>
  <si>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</si>
  <si>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</si>
  <si>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</si>
  <si>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</si>
  <si>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</si>
  <si>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</si>
  <si>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</si>
  <si>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</si>
  <si>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</si>
  <si>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</si>
  <si>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</si>
  <si>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</si>
  <si>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</si>
  <si>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</si>
  <si>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</si>
  <si>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</si>
  <si>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</si>
  <si>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</si>
  <si>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</si>
  <si>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</si>
  <si>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</si>
  <si>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</si>
  <si>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</si>
  <si>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</si>
  <si>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</si>
  <si>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</si>
  <si>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</si>
  <si>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</si>
  <si>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</si>
  <si>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</si>
  <si>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</si>
  <si>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</si>
  <si>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</si>
  <si>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</si>
  <si>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</si>
  <si>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</si>
  <si>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</si>
  <si>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</si>
  <si>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</si>
  <si>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</si>
  <si>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</si>
  <si>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</si>
  <si>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</si>
  <si>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</si>
  <si>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</si>
  <si>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</si>
  <si>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</si>
  <si>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</si>
  <si>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</si>
  <si>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</si>
  <si>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</si>
  <si>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</si>
  <si>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</si>
  <si>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</si>
  <si>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</si>
  <si>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</si>
  <si>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</si>
  <si>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</si>
  <si>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</si>
  <si>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</si>
  <si>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</si>
  <si>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</si>
  <si>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</si>
  <si>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</si>
  <si>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</si>
  <si>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</si>
  <si>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</si>
  <si>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</si>
  <si>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</si>
  <si>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</si>
  <si>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</si>
  <si>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</si>
  <si>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</si>
  <si>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</si>
  <si>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</si>
  <si>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</si>
  <si>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</si>
  <si>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</si>
  <si>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</si>
  <si>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</si>
  <si>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</si>
  <si>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状は、保有する固定資産を効率的に利用して経営できている一方、施設の老朽化が進んだ場合の影響が大きい経営状況となっており、積極的な水準（物価補正後の金額ベースで資産価値の減少と同等以上）の更新投資を行って施設の老朽化を抑制することが重要と考えられる。
　令和2年度末に策定する経営戦略では、今後10年間、過去平均を上回る投資額を確保し、浄水場等施設の設備更新や重要給水施設管路の耐震化を重点的に進める計画である。</t>
    <rPh sb="1" eb="3">
      <t>ゲンジョウ</t>
    </rPh>
    <rPh sb="5" eb="7">
      <t>ホユウ</t>
    </rPh>
    <rPh sb="9" eb="11">
      <t>コテイ</t>
    </rPh>
    <rPh sb="11" eb="13">
      <t>シサン</t>
    </rPh>
    <rPh sb="14" eb="17">
      <t>コウリツテキ</t>
    </rPh>
    <rPh sb="18" eb="20">
      <t>リヨウ</t>
    </rPh>
    <rPh sb="22" eb="24">
      <t>ケイエイ</t>
    </rPh>
    <rPh sb="29" eb="31">
      <t>イッポウ</t>
    </rPh>
    <rPh sb="32" eb="34">
      <t>シセツ</t>
    </rPh>
    <rPh sb="35" eb="38">
      <t>ロウキュウカ</t>
    </rPh>
    <rPh sb="39" eb="40">
      <t>スス</t>
    </rPh>
    <rPh sb="42" eb="44">
      <t>バアイ</t>
    </rPh>
    <rPh sb="45" eb="47">
      <t>エイキョウ</t>
    </rPh>
    <rPh sb="48" eb="49">
      <t>オオ</t>
    </rPh>
    <rPh sb="51" eb="53">
      <t>ケイエイ</t>
    </rPh>
    <rPh sb="53" eb="55">
      <t>ジョウキョウ</t>
    </rPh>
    <rPh sb="62" eb="65">
      <t>セッキョクテキ</t>
    </rPh>
    <rPh sb="66" eb="68">
      <t>スイジュン</t>
    </rPh>
    <rPh sb="69" eb="71">
      <t>ブッカ</t>
    </rPh>
    <rPh sb="71" eb="73">
      <t>ホセイ</t>
    </rPh>
    <rPh sb="73" eb="74">
      <t>ゴ</t>
    </rPh>
    <rPh sb="75" eb="77">
      <t>キンガク</t>
    </rPh>
    <rPh sb="81" eb="83">
      <t>シサン</t>
    </rPh>
    <rPh sb="89" eb="91">
      <t>ドウトウ</t>
    </rPh>
    <rPh sb="91" eb="93">
      <t>イジョウ</t>
    </rPh>
    <rPh sb="95" eb="97">
      <t>コウシン</t>
    </rPh>
    <rPh sb="97" eb="99">
      <t>トウシ</t>
    </rPh>
    <rPh sb="100" eb="101">
      <t>オコナ</t>
    </rPh>
    <rPh sb="103" eb="105">
      <t>シセツ</t>
    </rPh>
    <rPh sb="106" eb="109">
      <t>ロウキュウカ</t>
    </rPh>
    <rPh sb="110" eb="112">
      <t>ヨクセイ</t>
    </rPh>
    <rPh sb="117" eb="119">
      <t>ジュウヨウ</t>
    </rPh>
    <rPh sb="120" eb="121">
      <t>カンガ</t>
    </rPh>
    <rPh sb="128" eb="130">
      <t>レイワ</t>
    </rPh>
    <rPh sb="131" eb="134">
      <t>ネンドマツ</t>
    </rPh>
    <rPh sb="135" eb="137">
      <t>サクテイ</t>
    </rPh>
    <rPh sb="139" eb="141">
      <t>ケイエイ</t>
    </rPh>
    <rPh sb="141" eb="143">
      <t>センリャク</t>
    </rPh>
    <rPh sb="153" eb="155">
      <t>カコ</t>
    </rPh>
    <rPh sb="155" eb="157">
      <t>ヘイキン</t>
    </rPh>
    <rPh sb="158" eb="159">
      <t>ウエ</t>
    </rPh>
    <rPh sb="159" eb="160">
      <t>マワ</t>
    </rPh>
    <rPh sb="161" eb="163">
      <t>トウシ</t>
    </rPh>
    <rPh sb="163" eb="164">
      <t>ガク</t>
    </rPh>
    <rPh sb="165" eb="167">
      <t>カクホ</t>
    </rPh>
    <rPh sb="169" eb="172">
      <t>ジョウスイジョウ</t>
    </rPh>
    <rPh sb="172" eb="173">
      <t>ナド</t>
    </rPh>
    <rPh sb="173" eb="175">
      <t>シセツ</t>
    </rPh>
    <rPh sb="176" eb="178">
      <t>セツビ</t>
    </rPh>
    <rPh sb="178" eb="180">
      <t>コウシン</t>
    </rPh>
    <rPh sb="181" eb="183">
      <t>ジュウヨウ</t>
    </rPh>
    <rPh sb="183" eb="185">
      <t>キュウスイ</t>
    </rPh>
    <rPh sb="185" eb="187">
      <t>シセツ</t>
    </rPh>
    <rPh sb="187" eb="189">
      <t>カンロ</t>
    </rPh>
    <rPh sb="190" eb="193">
      <t>タイシンカ</t>
    </rPh>
    <rPh sb="194" eb="197">
      <t>ジュウテンテキ</t>
    </rPh>
    <rPh sb="198" eb="199">
      <t>スス</t>
    </rPh>
    <rPh sb="201" eb="203">
      <t>ケイカク</t>
    </rPh>
    <phoneticPr fontId="4"/>
  </si>
  <si>
    <t>　①経常収支比率は、給水人口の減と１戸あたり使用量の減等で給水収益が減少した一方、費用面では人件費の減少や配水量の減に伴う動力費・県水受水費の減少により、前年比でほぼ横ばいとなった。収支は継続して黒字を計上し②欠損金はない。③流動比率は平均に較べて高く、かつ④企業債残高（借入金）がない（保有する現金が自己資金である）ため、経営は健全であるといえる。
　⑥給水原価が平均より安い一方⑤料金回収率が平均を上回っており、業務の一部民間委託等の経費削減の効果と考えられる。また⑦施設利用率が平均より高く保有施設を効率的に使用できていることで給水収益に比して減価償却費が割安となっていることが分かる。
　低下していた⑧有収率は、平成30年度以降向上に転じ、引き続き微増となった。平成29年度の低下を受けて漏水調査を強化した効果が出てきているが、まだ発見できていない漏水箇所が存在すると考えられるため、今後も漏水調査や修繕工事に重点的に投資して、施設の長寿命化を図っていく。</t>
    <rPh sb="29" eb="31">
      <t>キュウスイ</t>
    </rPh>
    <rPh sb="31" eb="33">
      <t>シュウエキ</t>
    </rPh>
    <rPh sb="34" eb="36">
      <t>ゲンショウ</t>
    </rPh>
    <rPh sb="38" eb="40">
      <t>イッポウ</t>
    </rPh>
    <rPh sb="41" eb="44">
      <t>ヒヨウメン</t>
    </rPh>
    <rPh sb="46" eb="49">
      <t>ジンケンヒ</t>
    </rPh>
    <rPh sb="50" eb="52">
      <t>ゲンショウ</t>
    </rPh>
    <rPh sb="53" eb="55">
      <t>ハイスイ</t>
    </rPh>
    <rPh sb="55" eb="56">
      <t>リョウ</t>
    </rPh>
    <rPh sb="59" eb="60">
      <t>トモナ</t>
    </rPh>
    <rPh sb="61" eb="63">
      <t>ドウリョク</t>
    </rPh>
    <rPh sb="63" eb="64">
      <t>ヒ</t>
    </rPh>
    <rPh sb="65" eb="67">
      <t>ケンスイ</t>
    </rPh>
    <rPh sb="67" eb="69">
      <t>ジュスイ</t>
    </rPh>
    <rPh sb="71" eb="73">
      <t>ゲンショウ</t>
    </rPh>
    <rPh sb="91" eb="93">
      <t>シュウシ</t>
    </rPh>
    <rPh sb="94" eb="96">
      <t>ケイゾク</t>
    </rPh>
    <rPh sb="98" eb="100">
      <t>クロジ</t>
    </rPh>
    <rPh sb="101" eb="103">
      <t>ケイジョウ</t>
    </rPh>
    <rPh sb="105" eb="108">
      <t>ケッソンキン</t>
    </rPh>
    <rPh sb="113" eb="115">
      <t>リュウドウ</t>
    </rPh>
    <rPh sb="115" eb="117">
      <t>ヒリツ</t>
    </rPh>
    <rPh sb="118" eb="120">
      <t>ヘイキン</t>
    </rPh>
    <rPh sb="121" eb="122">
      <t>クラ</t>
    </rPh>
    <rPh sb="144" eb="146">
      <t>ホユウ</t>
    </rPh>
    <rPh sb="148" eb="150">
      <t>ゲンキン</t>
    </rPh>
    <rPh sb="151" eb="153">
      <t>ジコ</t>
    </rPh>
    <rPh sb="153" eb="155">
      <t>シキン</t>
    </rPh>
    <rPh sb="162" eb="164">
      <t>ケイエイ</t>
    </rPh>
    <rPh sb="165" eb="167">
      <t>ケンゼン</t>
    </rPh>
    <rPh sb="178" eb="180">
      <t>キュウスイ</t>
    </rPh>
    <rPh sb="180" eb="182">
      <t>ゲンカ</t>
    </rPh>
    <rPh sb="183" eb="185">
      <t>ヘイキン</t>
    </rPh>
    <rPh sb="187" eb="188">
      <t>ヤス</t>
    </rPh>
    <rPh sb="189" eb="191">
      <t>イッポウ</t>
    </rPh>
    <rPh sb="192" eb="194">
      <t>リョウキン</t>
    </rPh>
    <rPh sb="194" eb="196">
      <t>カイシュウ</t>
    </rPh>
    <rPh sb="196" eb="197">
      <t>リツ</t>
    </rPh>
    <rPh sb="198" eb="200">
      <t>ヘイキン</t>
    </rPh>
    <rPh sb="201" eb="203">
      <t>ウワマワ</t>
    </rPh>
    <rPh sb="208" eb="210">
      <t>ギョウム</t>
    </rPh>
    <rPh sb="211" eb="213">
      <t>イチブ</t>
    </rPh>
    <rPh sb="213" eb="215">
      <t>ミンカン</t>
    </rPh>
    <rPh sb="215" eb="217">
      <t>イタク</t>
    </rPh>
    <rPh sb="217" eb="218">
      <t>ナド</t>
    </rPh>
    <rPh sb="219" eb="221">
      <t>ケイヒ</t>
    </rPh>
    <rPh sb="221" eb="223">
      <t>サクゲン</t>
    </rPh>
    <rPh sb="224" eb="226">
      <t>コウカ</t>
    </rPh>
    <rPh sb="227" eb="228">
      <t>カンガ</t>
    </rPh>
    <rPh sb="236" eb="238">
      <t>シセツ</t>
    </rPh>
    <rPh sb="238" eb="241">
      <t>リヨウリツ</t>
    </rPh>
    <rPh sb="242" eb="244">
      <t>ヘイキン</t>
    </rPh>
    <rPh sb="248" eb="250">
      <t>ホユウ</t>
    </rPh>
    <rPh sb="250" eb="252">
      <t>シセツ</t>
    </rPh>
    <rPh sb="253" eb="256">
      <t>コウリツテキ</t>
    </rPh>
    <rPh sb="257" eb="259">
      <t>シヨウ</t>
    </rPh>
    <rPh sb="267" eb="269">
      <t>キュウスイ</t>
    </rPh>
    <rPh sb="269" eb="271">
      <t>シュウエキ</t>
    </rPh>
    <rPh sb="272" eb="273">
      <t>ヒ</t>
    </rPh>
    <rPh sb="275" eb="277">
      <t>ゲンカ</t>
    </rPh>
    <rPh sb="277" eb="279">
      <t>ショウキャク</t>
    </rPh>
    <rPh sb="279" eb="280">
      <t>ヒ</t>
    </rPh>
    <rPh sb="281" eb="283">
      <t>ワリヤス</t>
    </rPh>
    <rPh sb="292" eb="293">
      <t>ワ</t>
    </rPh>
    <rPh sb="298" eb="300">
      <t>テイカ</t>
    </rPh>
    <rPh sb="305" eb="308">
      <t>ユウシュウリツ</t>
    </rPh>
    <rPh sb="310" eb="312">
      <t>ヘイセイ</t>
    </rPh>
    <rPh sb="314" eb="316">
      <t>ネンド</t>
    </rPh>
    <rPh sb="316" eb="318">
      <t>イコウ</t>
    </rPh>
    <rPh sb="318" eb="320">
      <t>コウジョウ</t>
    </rPh>
    <rPh sb="321" eb="322">
      <t>テン</t>
    </rPh>
    <rPh sb="324" eb="325">
      <t>ヒ</t>
    </rPh>
    <rPh sb="326" eb="327">
      <t>ツヅ</t>
    </rPh>
    <rPh sb="328" eb="330">
      <t>ビゾウ</t>
    </rPh>
    <rPh sb="335" eb="337">
      <t>ヘイセイ</t>
    </rPh>
    <rPh sb="339" eb="341">
      <t>ネンド</t>
    </rPh>
    <rPh sb="342" eb="344">
      <t>テイカ</t>
    </rPh>
    <rPh sb="345" eb="346">
      <t>ウ</t>
    </rPh>
    <rPh sb="348" eb="350">
      <t>ロウスイ</t>
    </rPh>
    <rPh sb="350" eb="352">
      <t>チョウサ</t>
    </rPh>
    <rPh sb="370" eb="372">
      <t>ハッケン</t>
    </rPh>
    <rPh sb="378" eb="380">
      <t>ロウスイ</t>
    </rPh>
    <rPh sb="380" eb="382">
      <t>カショ</t>
    </rPh>
    <rPh sb="383" eb="385">
      <t>ソンザイ</t>
    </rPh>
    <rPh sb="388" eb="389">
      <t>カンガ</t>
    </rPh>
    <rPh sb="396" eb="398">
      <t>コンゴ</t>
    </rPh>
    <rPh sb="399" eb="401">
      <t>ロウスイ</t>
    </rPh>
    <rPh sb="401" eb="403">
      <t>チョウサ</t>
    </rPh>
    <rPh sb="404" eb="406">
      <t>シュウゼン</t>
    </rPh>
    <rPh sb="406" eb="408">
      <t>コウジ</t>
    </rPh>
    <rPh sb="409" eb="412">
      <t>ジュウテンテキ</t>
    </rPh>
    <rPh sb="413" eb="415">
      <t>トウシ</t>
    </rPh>
    <rPh sb="418" eb="420">
      <t>シセツ</t>
    </rPh>
    <rPh sb="421" eb="425">
      <t>チョウジュミョウカ</t>
    </rPh>
    <rPh sb="426" eb="427">
      <t>ハカ</t>
    </rPh>
    <phoneticPr fontId="4"/>
  </si>
  <si>
    <t>　①有形固定資産減価償却率は、依然として平均を上回っているものの、資本的支出の工事請負費で前年比13％増の投資を行った結果、平均に較べ伸び率が鈍化し差が縮小した。②管路経年化率は、昭和50年代の開発に伴い集中的に布設した管路が平成28年度に法定耐用年数を迎えて上昇しており、その後も毎年増加している。③管路更新率は、災害対策のため配水系統間を結ぶ送水管の布設を重点実施した影響で更新施工延長が伸び悩み、平均を上回ってはいるものの前年並にとどまった。
　これらの老朽化度の上昇は、資産のうち最も割合の大きい管路において法定耐用年数40年の1.5倍である60年周期を目標とし、一定の上昇については許容する計画で更新を進めているものであるが、著しい老朽化を招かないよう、今後も積極的な水準の更新投資に努めていく。</t>
    <rPh sb="2" eb="4">
      <t>ユウケイ</t>
    </rPh>
    <rPh sb="4" eb="6">
      <t>コテイ</t>
    </rPh>
    <rPh sb="6" eb="8">
      <t>シサン</t>
    </rPh>
    <rPh sb="8" eb="10">
      <t>ゲンカ</t>
    </rPh>
    <rPh sb="10" eb="12">
      <t>ショウキャク</t>
    </rPh>
    <rPh sb="12" eb="13">
      <t>リツ</t>
    </rPh>
    <rPh sb="15" eb="17">
      <t>イゼン</t>
    </rPh>
    <rPh sb="20" eb="22">
      <t>ヘイキン</t>
    </rPh>
    <rPh sb="23" eb="25">
      <t>ウワマワ</t>
    </rPh>
    <rPh sb="33" eb="36">
      <t>シホンテキ</t>
    </rPh>
    <rPh sb="36" eb="38">
      <t>シシュツ</t>
    </rPh>
    <rPh sb="39" eb="41">
      <t>コウジ</t>
    </rPh>
    <rPh sb="41" eb="43">
      <t>ウケオイ</t>
    </rPh>
    <rPh sb="43" eb="44">
      <t>ヒ</t>
    </rPh>
    <rPh sb="45" eb="48">
      <t>ゼンネンヒ</t>
    </rPh>
    <rPh sb="51" eb="52">
      <t>ゾウ</t>
    </rPh>
    <rPh sb="53" eb="55">
      <t>トウシ</t>
    </rPh>
    <rPh sb="56" eb="57">
      <t>オコナ</t>
    </rPh>
    <rPh sb="59" eb="61">
      <t>ケッカ</t>
    </rPh>
    <rPh sb="62" eb="64">
      <t>ヘイキン</t>
    </rPh>
    <rPh sb="65" eb="66">
      <t>クラ</t>
    </rPh>
    <rPh sb="67" eb="68">
      <t>ノ</t>
    </rPh>
    <rPh sb="69" eb="70">
      <t>リツ</t>
    </rPh>
    <rPh sb="71" eb="73">
      <t>ドンカ</t>
    </rPh>
    <rPh sb="74" eb="75">
      <t>サ</t>
    </rPh>
    <rPh sb="82" eb="84">
      <t>カンロ</t>
    </rPh>
    <rPh sb="84" eb="87">
      <t>ケイネンカ</t>
    </rPh>
    <rPh sb="87" eb="88">
      <t>リツ</t>
    </rPh>
    <rPh sb="90" eb="92">
      <t>ショウワ</t>
    </rPh>
    <rPh sb="94" eb="96">
      <t>ネンダイ</t>
    </rPh>
    <rPh sb="97" eb="99">
      <t>カイハツ</t>
    </rPh>
    <rPh sb="100" eb="101">
      <t>トモナ</t>
    </rPh>
    <rPh sb="102" eb="105">
      <t>シュウチュウテキ</t>
    </rPh>
    <rPh sb="106" eb="108">
      <t>フセツ</t>
    </rPh>
    <rPh sb="110" eb="112">
      <t>カンロ</t>
    </rPh>
    <rPh sb="113" eb="115">
      <t>ヘイセイ</t>
    </rPh>
    <rPh sb="117" eb="119">
      <t>ネンド</t>
    </rPh>
    <rPh sb="130" eb="132">
      <t>ジョウショウ</t>
    </rPh>
    <rPh sb="139" eb="140">
      <t>ゴ</t>
    </rPh>
    <rPh sb="141" eb="143">
      <t>マイネン</t>
    </rPh>
    <rPh sb="143" eb="145">
      <t>ゾウカ</t>
    </rPh>
    <rPh sb="158" eb="160">
      <t>サイガイ</t>
    </rPh>
    <rPh sb="160" eb="162">
      <t>タイサク</t>
    </rPh>
    <rPh sb="165" eb="167">
      <t>ハイスイ</t>
    </rPh>
    <rPh sb="167" eb="169">
      <t>ケイトウ</t>
    </rPh>
    <rPh sb="169" eb="170">
      <t>アイダ</t>
    </rPh>
    <rPh sb="171" eb="172">
      <t>ムス</t>
    </rPh>
    <rPh sb="173" eb="176">
      <t>ソウスイカン</t>
    </rPh>
    <rPh sb="177" eb="179">
      <t>フセツ</t>
    </rPh>
    <rPh sb="180" eb="182">
      <t>ジュウテン</t>
    </rPh>
    <rPh sb="182" eb="184">
      <t>ジッシ</t>
    </rPh>
    <rPh sb="186" eb="188">
      <t>エイキョウ</t>
    </rPh>
    <rPh sb="189" eb="191">
      <t>コウシン</t>
    </rPh>
    <rPh sb="191" eb="193">
      <t>セコウ</t>
    </rPh>
    <rPh sb="193" eb="195">
      <t>エンチョウ</t>
    </rPh>
    <rPh sb="196" eb="197">
      <t>ノ</t>
    </rPh>
    <rPh sb="198" eb="199">
      <t>ナヤ</t>
    </rPh>
    <rPh sb="230" eb="233">
      <t>ロウキュウカ</t>
    </rPh>
    <rPh sb="233" eb="234">
      <t>ド</t>
    </rPh>
    <rPh sb="235" eb="237">
      <t>ジョウショウ</t>
    </rPh>
    <rPh sb="239" eb="241">
      <t>シサン</t>
    </rPh>
    <rPh sb="252" eb="254">
      <t>カンロ</t>
    </rPh>
    <rPh sb="277" eb="278">
      <t>ネン</t>
    </rPh>
    <rPh sb="278" eb="280">
      <t>シュウキ</t>
    </rPh>
    <rPh sb="281" eb="283">
      <t>モクヒョウ</t>
    </rPh>
    <rPh sb="286" eb="288">
      <t>イッテイ</t>
    </rPh>
    <rPh sb="289" eb="291">
      <t>ジョウショウ</t>
    </rPh>
    <rPh sb="296" eb="298">
      <t>キョヨウ</t>
    </rPh>
    <rPh sb="300" eb="302">
      <t>ケイカク</t>
    </rPh>
    <rPh sb="303" eb="305">
      <t>コウシン</t>
    </rPh>
    <rPh sb="306" eb="307">
      <t>スス</t>
    </rPh>
    <rPh sb="318" eb="319">
      <t>イチジル</t>
    </rPh>
    <rPh sb="321" eb="324">
      <t>ロウキュウカ</t>
    </rPh>
    <rPh sb="325" eb="326">
      <t>マネ</t>
    </rPh>
    <rPh sb="332" eb="334">
      <t>コンゴ</t>
    </rPh>
    <rPh sb="335" eb="338">
      <t>セッキョクテキ</t>
    </rPh>
    <rPh sb="339" eb="341">
      <t>スイジュン</t>
    </rPh>
    <rPh sb="342" eb="344">
      <t>コウシン</t>
    </rPh>
    <rPh sb="344" eb="346">
      <t>トウシ</t>
    </rPh>
    <rPh sb="347" eb="34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</si>
</sst>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1.44</c:v>
                </c:pt>
                <c:pt idx="1">
                  <c:v>1.36</c:v>
                </c:pt>
                <c:pt idx="2">
                  <c:v>1</c:v>
                </c:pt>
                <c:pt idx="3">
                  <c:v>1.26</c:v>
                </c:pt>
                <c:pt idx="4">
                  <c:v>1.26</c:v>
                </c:pt>
              </c:numCache>
            </c:numRef>
          </c:val>
          <c:extLst>
            <c:ext xmlns:c16="http://schemas.microsoft.com/office/drawing/2014/chart" uri="{C3380CC4-5D6E-409C-BE32-E72D297353CC}">
              <c16:uniqueId val="{00000000-2DC8-4198-A175-62289197396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2DC8-4198-A175-62289197396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77.27</c:v>
                </c:pt>
                <c:pt idx="1">
                  <c:v>77.849999999999994</c:v>
                </c:pt>
                <c:pt idx="2">
                  <c:v>78.92</c:v>
                </c:pt>
                <c:pt idx="3">
                  <c:v>79.27</c:v>
                </c:pt>
                <c:pt idx="4">
                  <c:v>78.17</c:v>
                </c:pt>
              </c:numCache>
            </c:numRef>
          </c:val>
          <c:extLst>
            <c:ext xmlns:c16="http://schemas.microsoft.com/office/drawing/2014/chart" uri="{C3380CC4-5D6E-409C-BE32-E72D297353CC}">
              <c16:uniqueId val="{00000000-7644-441F-A978-4DD42086071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7644-441F-A978-4DD42086071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88.73</c:v>
                </c:pt>
                <c:pt idx="1">
                  <c:v>88</c:v>
                </c:pt>
                <c:pt idx="2">
                  <c:v>87.31</c:v>
                </c:pt>
                <c:pt idx="3">
                  <c:v>88.31</c:v>
                </c:pt>
                <c:pt idx="4">
                  <c:v>88.41</c:v>
                </c:pt>
              </c:numCache>
            </c:numRef>
          </c:val>
          <c:extLst>
            <c:ext xmlns:c16="http://schemas.microsoft.com/office/drawing/2014/chart" uri="{C3380CC4-5D6E-409C-BE32-E72D297353CC}">
              <c16:uniqueId val="{00000000-48FC-475F-B35B-55690258C95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48FC-475F-B35B-55690258C95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117.13</c:v>
                </c:pt>
                <c:pt idx="1">
                  <c:v>115.02</c:v>
                </c:pt>
                <c:pt idx="2">
                  <c:v>115.4</c:v>
                </c:pt>
                <c:pt idx="3">
                  <c:v>114.99</c:v>
                </c:pt>
                <c:pt idx="4">
                  <c:v>114.86</c:v>
                </c:pt>
              </c:numCache>
            </c:numRef>
          </c:val>
          <c:extLst>
            <c:ext xmlns:c16="http://schemas.microsoft.com/office/drawing/2014/chart" uri="{C3380CC4-5D6E-409C-BE32-E72D297353CC}">
              <c16:uniqueId val="{00000000-9080-4439-9DE3-A42BD7413E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080-4439-9DE3-A42BD7413E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48.8</c:v>
                </c:pt>
                <c:pt idx="1">
                  <c:v>49.19</c:v>
                </c:pt>
                <c:pt idx="2">
                  <c:v>49.71</c:v>
                </c:pt>
                <c:pt idx="3">
                  <c:v>50.3</c:v>
                </c:pt>
                <c:pt idx="4">
                  <c:v>50.55</c:v>
                </c:pt>
              </c:numCache>
            </c:numRef>
          </c:val>
          <c:extLst>
            <c:ext xmlns:c16="http://schemas.microsoft.com/office/drawing/2014/chart" uri="{C3380CC4-5D6E-409C-BE32-E72D297353CC}">
              <c16:uniqueId val="{00000000-1E97-4D49-9EA7-AA0A27C581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1E97-4D49-9EA7-AA0A27C581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1.43</c:v>
                </c:pt>
                <c:pt idx="1">
                  <c:v>6.82</c:v>
                </c:pt>
                <c:pt idx="2">
                  <c:v>7.32</c:v>
                </c:pt>
                <c:pt idx="3">
                  <c:v>10.33</c:v>
                </c:pt>
                <c:pt idx="4">
                  <c:v>11.28</c:v>
                </c:pt>
              </c:numCache>
            </c:numRef>
          </c:val>
          <c:extLst>
            <c:ext xmlns:c16="http://schemas.microsoft.com/office/drawing/2014/chart" uri="{C3380CC4-5D6E-409C-BE32-E72D297353CC}">
              <c16:uniqueId val="{00000000-16F5-4DE6-BEB4-C5E1C72EE8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16F5-4DE6-BEB4-C5E1C72EE8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32-48E4-B61F-9C24F539FA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AB32-48E4-B61F-9C24F539FA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581.62</c:v>
                </c:pt>
                <c:pt idx="1">
                  <c:v>743.79</c:v>
                </c:pt>
                <c:pt idx="2">
                  <c:v>835.24</c:v>
                </c:pt>
                <c:pt idx="3">
                  <c:v>640.49</c:v>
                </c:pt>
                <c:pt idx="4">
                  <c:v>690.18</c:v>
                </c:pt>
              </c:numCache>
            </c:numRef>
          </c:val>
          <c:extLst>
            <c:ext xmlns:c16="http://schemas.microsoft.com/office/drawing/2014/chart" uri="{C3380CC4-5D6E-409C-BE32-E72D297353CC}">
              <c16:uniqueId val="{00000000-A41C-4957-BBE7-55CB576B7CA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A41C-4957-BBE7-55CB576B7CA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CD-4485-A109-6197D83B4A0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54CD-4485-A109-6197D83B4A0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116.82</c:v>
                </c:pt>
                <c:pt idx="1">
                  <c:v>114.77</c:v>
                </c:pt>
                <c:pt idx="2">
                  <c:v>115.01</c:v>
                </c:pt>
                <c:pt idx="3">
                  <c:v>114.04</c:v>
                </c:pt>
                <c:pt idx="4">
                  <c:v>114.21</c:v>
                </c:pt>
              </c:numCache>
            </c:numRef>
          </c:val>
          <c:extLst>
            <c:ext xmlns:c16="http://schemas.microsoft.com/office/drawing/2014/chart" uri="{C3380CC4-5D6E-409C-BE32-E72D297353CC}">
              <c16:uniqueId val="{00000000-0E0B-42E1-838D-1A9E6D75EE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0E0B-42E1-838D-1A9E6D75EE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96.27</c:v>
                </c:pt>
                <c:pt idx="1">
                  <c:v>97.54</c:v>
                </c:pt>
                <c:pt idx="2">
                  <c:v>97.81</c:v>
                </c:pt>
                <c:pt idx="3">
                  <c:v>99.49</c:v>
                </c:pt>
                <c:pt idx="4">
                  <c:v>99.35</c:v>
                </c:pt>
              </c:numCache>
            </c:numRef>
          </c:val>
          <c:extLst>
            <c:ext xmlns:c16="http://schemas.microsoft.com/office/drawing/2014/chart" uri="{C3380CC4-5D6E-409C-BE32-E72D297353CC}">
              <c16:uniqueId val="{00000000-9D5D-40A4-A452-08BC74859B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9D5D-40A4-A452-08BC74859B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犬山市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73884</v>
      </c>
      <c r="AM8" s="71"/>
      <c r="AN8" s="71"/>
      <c r="AO8" s="71"/>
      <c r="AP8" s="71"/>
      <c r="AQ8" s="71"/>
      <c r="AR8" s="71"/>
      <c r="AS8" s="71"/>
      <c r="AT8" s="67">
        <f>データ!$S$6</f>
        <v>74.900000000000006</v>
      </c>
      <c r="AU8" s="68"/>
      <c r="AV8" s="68"/>
      <c r="AW8" s="68"/>
      <c r="AX8" s="68"/>
      <c r="AY8" s="68"/>
      <c r="AZ8" s="68"/>
      <c r="BA8" s="68"/>
      <c r="BB8" s="70">
        <f>データ!$T$6</f>
        <v>986.44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97.25</v>
      </c>
      <c r="J10" s="68"/>
      <c r="K10" s="68"/>
      <c r="L10" s="68"/>
      <c r="M10" s="68"/>
      <c r="N10" s="68"/>
      <c r="O10" s="69"/>
      <c r="P10" s="70">
        <f>データ!$P$6</f>
        <v>99.75</v>
      </c>
      <c r="Q10" s="70"/>
      <c r="R10" s="70"/>
      <c r="S10" s="70"/>
      <c r="T10" s="70"/>
      <c r="U10" s="70"/>
      <c r="V10" s="70"/>
      <c r="W10" s="71">
        <f>データ!$Q$6</f>
        <v>1479</v>
      </c>
      <c r="X10" s="71"/>
      <c r="Y10" s="71"/>
      <c r="Z10" s="71"/>
      <c r="AA10" s="71"/>
      <c r="AB10" s="71"/>
      <c r="AC10" s="71"/>
      <c r="AD10" s="2"/>
      <c r="AE10" s="2"/>
      <c r="AF10" s="2"/>
      <c r="AG10" s="2"/>
      <c r="AH10" s="4"/>
      <c r="AI10" s="4"/>
      <c r="AJ10" s="4"/>
      <c r="AK10" s="4"/>
      <c r="AL10" s="71">
        <f>データ!$U$6</f>
        <v>73481</v>
      </c>
      <c r="AM10" s="71"/>
      <c r="AN10" s="71"/>
      <c r="AO10" s="71"/>
      <c r="AP10" s="71"/>
      <c r="AQ10" s="71"/>
      <c r="AR10" s="71"/>
      <c r="AS10" s="71"/>
      <c r="AT10" s="67">
        <f>データ!$V$6</f>
        <v>74.900000000000006</v>
      </c>
      <c r="AU10" s="68"/>
      <c r="AV10" s="68"/>
      <c r="AW10" s="68"/>
      <c r="AX10" s="68"/>
      <c r="AY10" s="68"/>
      <c r="AZ10" s="68"/>
      <c r="BA10" s="68"/>
      <c r="BB10" s="70">
        <f>データ!$W$6</f>
        <v>981.05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uFQYJ/4CLLWWWmQ9osteFTX6ditulXOXfeOAxDP8RudtB6nG+It2G97eG99K708X9+DVhD2GMqu1t6/brTM9A==" saltValue="nQd8PQVz5SBJG8OAwaQe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232157</v>
      </c>
      <c r="D6" s="34">
        <f t="shared" si="3"/>
        <v>46</v>
      </c>
      <c r="E6" s="34">
        <f t="shared" si="3"/>
        <v>1</v>
      </c>
      <c r="F6" s="34">
        <f t="shared" si="3"/>
        <v>0</v>
      </c>
      <c r="G6" s="34">
        <f t="shared" si="3"/>
        <v>1</v>
      </c>
      <c r="H6" s="34" t="str">
        <f t="shared" si="3"/>
        <v>愛知県　犬山市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97.25</v>
      </c>
      <c r="P6" s="35">
        <f t="shared" si="3"/>
        <v>99.75</v>
      </c>
      <c r="Q6" s="35">
        <f t="shared" si="3"/>
        <v>1479</v>
      </c>
      <c r="R6" s="35">
        <f t="shared" si="3"/>
        <v>73884</v>
      </c>
      <c r="S6" s="35">
        <f t="shared" si="3"/>
        <v>74.900000000000006</v>
      </c>
      <c r="T6" s="35">
        <f t="shared" si="3"/>
        <v>986.44</v>
      </c>
      <c r="U6" s="35">
        <f t="shared" si="3"/>
        <v>73481</v>
      </c>
      <c r="V6" s="35">
        <f t="shared" si="3"/>
        <v>74.900000000000006</v>
      </c>
      <c r="W6" s="35">
        <f t="shared" si="3"/>
        <v>981.05</v>
      </c>
      <c r="X6" s="36">
        <f>IF(X7="",NA(),X7)</f>
        <v>117.13</v>
      </c>
      <c r="Y6" s="36">
        <f t="shared" ref="Y6:AG6" si="4">IF(Y7="",NA(),Y7)</f>
        <v>115.02</v>
      </c>
      <c r="Z6" s="36">
        <f t="shared" si="4"/>
        <v>115.4</v>
      </c>
      <c r="AA6" s="36">
        <f t="shared" si="4"/>
        <v>114.99</v>
      </c>
      <c r="AB6" s="36">
        <f t="shared" si="4"/>
        <v>114.86</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581.62</v>
      </c>
      <c r="AU6" s="36">
        <f t="shared" ref="AU6:BC6" si="6">IF(AU7="",NA(),AU7)</f>
        <v>743.79</v>
      </c>
      <c r="AV6" s="36">
        <f t="shared" si="6"/>
        <v>835.24</v>
      </c>
      <c r="AW6" s="36">
        <f t="shared" si="6"/>
        <v>640.49</v>
      </c>
      <c r="AX6" s="36">
        <f t="shared" si="6"/>
        <v>690.18</v>
      </c>
      <c r="AY6" s="36">
        <f t="shared" si="6"/>
        <v>346.59</v>
      </c>
      <c r="AZ6" s="36">
        <f t="shared" si="6"/>
        <v>357.82</v>
      </c>
      <c r="BA6" s="36">
        <f t="shared" si="6"/>
        <v>355.5</v>
      </c>
      <c r="BB6" s="36">
        <f t="shared" si="6"/>
        <v>349.83</v>
      </c>
      <c r="BC6" s="36">
        <f t="shared" si="6"/>
        <v>360.86</v>
      </c>
      <c r="BD6" s="35" t="str">
        <f>IF(BD7="","",IF(BD7="-","【-】","【"&amp;SUBSTITUTE(TEXT(BD7,"#,##0.00"),"-","△")&amp;"】"))</f>
        <v>【264.97】</v>
      </c>
      <c r="BE6" s="35">
        <f>IF(BE7="",NA(),BE7)</f>
        <v>0</v>
      </c>
      <c r="BF6" s="35">
        <f t="shared" ref="BF6:BN6" si="7">IF(BF7="",NA(),BF7)</f>
        <v>0</v>
      </c>
      <c r="BG6" s="35">
        <f t="shared" si="7"/>
        <v>0</v>
      </c>
      <c r="BH6" s="35">
        <f t="shared" si="7"/>
        <v>0</v>
      </c>
      <c r="BI6" s="35">
        <f t="shared" si="7"/>
        <v>0</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116.82</v>
      </c>
      <c r="BQ6" s="36">
        <f t="shared" ref="BQ6:BY6" si="8">IF(BQ7="",NA(),BQ7)</f>
        <v>114.77</v>
      </c>
      <c r="BR6" s="36">
        <f t="shared" si="8"/>
        <v>115.01</v>
      </c>
      <c r="BS6" s="36">
        <f t="shared" si="8"/>
        <v>114.04</v>
      </c>
      <c r="BT6" s="36">
        <f t="shared" si="8"/>
        <v>114.21</v>
      </c>
      <c r="BU6" s="36">
        <f t="shared" si="8"/>
        <v>105.71</v>
      </c>
      <c r="BV6" s="36">
        <f t="shared" si="8"/>
        <v>106.01</v>
      </c>
      <c r="BW6" s="36">
        <f t="shared" si="8"/>
        <v>104.57</v>
      </c>
      <c r="BX6" s="36">
        <f t="shared" si="8"/>
        <v>103.54</v>
      </c>
      <c r="BY6" s="36">
        <f t="shared" si="8"/>
        <v>103.32</v>
      </c>
      <c r="BZ6" s="35" t="str">
        <f>IF(BZ7="","",IF(BZ7="-","【-】","【"&amp;SUBSTITUTE(TEXT(BZ7,"#,##0.00"),"-","△")&amp;"】"))</f>
        <v>【103.24】</v>
      </c>
      <c r="CA6" s="36">
        <f>IF(CA7="",NA(),CA7)</f>
        <v>96.27</v>
      </c>
      <c r="CB6" s="36">
        <f t="shared" ref="CB6:CJ6" si="9">IF(CB7="",NA(),CB7)</f>
        <v>97.54</v>
      </c>
      <c r="CC6" s="36">
        <f t="shared" si="9"/>
        <v>97.81</v>
      </c>
      <c r="CD6" s="36">
        <f t="shared" si="9"/>
        <v>99.49</v>
      </c>
      <c r="CE6" s="36">
        <f t="shared" si="9"/>
        <v>99.35</v>
      </c>
      <c r="CF6" s="36">
        <f t="shared" si="9"/>
        <v>162.15</v>
      </c>
      <c r="CG6" s="36">
        <f t="shared" si="9"/>
        <v>162.24</v>
      </c>
      <c r="CH6" s="36">
        <f t="shared" si="9"/>
        <v>165.47</v>
      </c>
      <c r="CI6" s="36">
        <f t="shared" si="9"/>
        <v>167.46</v>
      </c>
      <c r="CJ6" s="36">
        <f t="shared" si="9"/>
        <v>168.56</v>
      </c>
      <c r="CK6" s="35" t="str">
        <f>IF(CK7="","",IF(CK7="-","【-】","【"&amp;SUBSTITUTE(TEXT(CK7,"#,##0.00"),"-","△")&amp;"】"))</f>
        <v>【168.38】</v>
      </c>
      <c r="CL6" s="36">
        <f>IF(CL7="",NA(),CL7)</f>
        <v>77.27</v>
      </c>
      <c r="CM6" s="36">
        <f t="shared" ref="CM6:CU6" si="10">IF(CM7="",NA(),CM7)</f>
        <v>77.849999999999994</v>
      </c>
      <c r="CN6" s="36">
        <f t="shared" si="10"/>
        <v>78.92</v>
      </c>
      <c r="CO6" s="36">
        <f t="shared" si="10"/>
        <v>79.27</v>
      </c>
      <c r="CP6" s="36">
        <f t="shared" si="10"/>
        <v>78.17</v>
      </c>
      <c r="CQ6" s="36">
        <f t="shared" si="10"/>
        <v>59.34</v>
      </c>
      <c r="CR6" s="36">
        <f t="shared" si="10"/>
        <v>59.11</v>
      </c>
      <c r="CS6" s="36">
        <f t="shared" si="10"/>
        <v>59.74</v>
      </c>
      <c r="CT6" s="36">
        <f t="shared" si="10"/>
        <v>59.46</v>
      </c>
      <c r="CU6" s="36">
        <f t="shared" si="10"/>
        <v>59.51</v>
      </c>
      <c r="CV6" s="35" t="str">
        <f>IF(CV7="","",IF(CV7="-","【-】","【"&amp;SUBSTITUTE(TEXT(CV7,"#,##0.00"),"-","△")&amp;"】"))</f>
        <v>【60.00】</v>
      </c>
      <c r="CW6" s="36">
        <f>IF(CW7="",NA(),CW7)</f>
        <v>88.73</v>
      </c>
      <c r="CX6" s="36">
        <f t="shared" ref="CX6:DF6" si="11">IF(CX7="",NA(),CX7)</f>
        <v>88</v>
      </c>
      <c r="CY6" s="36">
        <f t="shared" si="11"/>
        <v>87.31</v>
      </c>
      <c r="CZ6" s="36">
        <f t="shared" si="11"/>
        <v>88.31</v>
      </c>
      <c r="DA6" s="36">
        <f t="shared" si="11"/>
        <v>88.41</v>
      </c>
      <c r="DB6" s="36">
        <f t="shared" si="11"/>
        <v>87.74</v>
      </c>
      <c r="DC6" s="36">
        <f t="shared" si="11"/>
        <v>87.91</v>
      </c>
      <c r="DD6" s="36">
        <f t="shared" si="11"/>
        <v>87.28</v>
      </c>
      <c r="DE6" s="36">
        <f t="shared" si="11"/>
        <v>87.41</v>
      </c>
      <c r="DF6" s="36">
        <f t="shared" si="11"/>
        <v>87.08</v>
      </c>
      <c r="DG6" s="35" t="str">
        <f>IF(DG7="","",IF(DG7="-","【-】","【"&amp;SUBSTITUTE(TEXT(DG7,"#,##0.00"),"-","△")&amp;"】"))</f>
        <v>【89.80】</v>
      </c>
      <c r="DH6" s="36">
        <f>IF(DH7="",NA(),DH7)</f>
        <v>48.8</v>
      </c>
      <c r="DI6" s="36">
        <f t="shared" ref="DI6:DQ6" si="12">IF(DI7="",NA(),DI7)</f>
        <v>49.19</v>
      </c>
      <c r="DJ6" s="36">
        <f t="shared" si="12"/>
        <v>49.71</v>
      </c>
      <c r="DK6" s="36">
        <f t="shared" si="12"/>
        <v>50.3</v>
      </c>
      <c r="DL6" s="36">
        <f t="shared" si="12"/>
        <v>50.55</v>
      </c>
      <c r="DM6" s="36">
        <f t="shared" si="12"/>
        <v>46.27</v>
      </c>
      <c r="DN6" s="36">
        <f t="shared" si="12"/>
        <v>46.88</v>
      </c>
      <c r="DO6" s="36">
        <f t="shared" si="12"/>
        <v>46.94</v>
      </c>
      <c r="DP6" s="36">
        <f t="shared" si="12"/>
        <v>47.62</v>
      </c>
      <c r="DQ6" s="36">
        <f t="shared" si="12"/>
        <v>48.55</v>
      </c>
      <c r="DR6" s="35" t="str">
        <f>IF(DR7="","",IF(DR7="-","【-】","【"&amp;SUBSTITUTE(TEXT(DR7,"#,##0.00"),"-","△")&amp;"】"))</f>
        <v>【49.59】</v>
      </c>
      <c r="DS6" s="36">
        <f>IF(DS7="",NA(),DS7)</f>
        <v>1.43</v>
      </c>
      <c r="DT6" s="36">
        <f t="shared" ref="DT6:EB6" si="13">IF(DT7="",NA(),DT7)</f>
        <v>6.82</v>
      </c>
      <c r="DU6" s="36">
        <f t="shared" si="13"/>
        <v>7.32</v>
      </c>
      <c r="DV6" s="36">
        <f t="shared" si="13"/>
        <v>10.33</v>
      </c>
      <c r="DW6" s="36">
        <f t="shared" si="13"/>
        <v>11.28</v>
      </c>
      <c r="DX6" s="36">
        <f t="shared" si="13"/>
        <v>10.93</v>
      </c>
      <c r="DY6" s="36">
        <f t="shared" si="13"/>
        <v>13.39</v>
      </c>
      <c r="DZ6" s="36">
        <f t="shared" si="13"/>
        <v>14.48</v>
      </c>
      <c r="EA6" s="36">
        <f t="shared" si="13"/>
        <v>16.27</v>
      </c>
      <c r="EB6" s="36">
        <f t="shared" si="13"/>
        <v>17.11</v>
      </c>
      <c r="EC6" s="35" t="str">
        <f>IF(EC7="","",IF(EC7="-","【-】","【"&amp;SUBSTITUTE(TEXT(EC7,"#,##0.00"),"-","△")&amp;"】"))</f>
        <v>【19.44】</v>
      </c>
      <c r="ED6" s="36">
        <f>IF(ED7="",NA(),ED7)</f>
        <v>1.44</v>
      </c>
      <c r="EE6" s="36">
        <f t="shared" ref="EE6:EM6" si="14">IF(EE7="",NA(),EE7)</f>
        <v>1.36</v>
      </c>
      <c r="EF6" s="36">
        <f t="shared" si="14"/>
        <v>1</v>
      </c>
      <c r="EG6" s="36">
        <f t="shared" si="14"/>
        <v>1.26</v>
      </c>
      <c r="EH6" s="36">
        <f t="shared" si="14"/>
        <v>1.26</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232157</v>
      </c>
      <c r="D7" s="38">
        <v>46</v>
      </c>
      <c r="E7" s="38">
        <v>1</v>
      </c>
      <c r="F7" s="38">
        <v>0</v>
      </c>
      <c r="G7" s="38">
        <v>1</v>
      </c>
      <c r="H7" s="38" t="s">
        <v>93</v>
      </c>
      <c r="I7" s="38" t="s">
        <v>94</v>
      </c>
      <c r="J7" s="38" t="s">
        <v>95</v>
      </c>
      <c r="K7" s="38" t="s">
        <v>96</v>
      </c>
      <c r="L7" s="38" t="s">
        <v>97</v>
      </c>
      <c r="M7" s="38" t="s">
        <v>98</v>
      </c>
      <c r="N7" s="39" t="s">
        <v>99</v>
      </c>
      <c r="O7" s="39">
        <v>97.25</v>
      </c>
      <c r="P7" s="39">
        <v>99.75</v>
      </c>
      <c r="Q7" s="39">
        <v>1479</v>
      </c>
      <c r="R7" s="39">
        <v>73884</v>
      </c>
      <c r="S7" s="39">
        <v>74.900000000000006</v>
      </c>
      <c r="T7" s="39">
        <v>986.44</v>
      </c>
      <c r="U7" s="39">
        <v>73481</v>
      </c>
      <c r="V7" s="39">
        <v>74.900000000000006</v>
      </c>
      <c r="W7" s="39">
        <v>981.05</v>
      </c>
      <c r="X7" s="39">
        <v>117.13</v>
      </c>
      <c r="Y7" s="39">
        <v>115.02</v>
      </c>
      <c r="Z7" s="39">
        <v>115.4</v>
      </c>
      <c r="AA7" s="39">
        <v>114.99</v>
      </c>
      <c r="AB7" s="39">
        <v>114.86</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581.62</v>
      </c>
      <c r="AU7" s="39">
        <v>743.79</v>
      </c>
      <c r="AV7" s="39">
        <v>835.24</v>
      </c>
      <c r="AW7" s="39">
        <v>640.49</v>
      </c>
      <c r="AX7" s="39">
        <v>690.18</v>
      </c>
      <c r="AY7" s="39">
        <v>346.59</v>
      </c>
      <c r="AZ7" s="39">
        <v>357.82</v>
      </c>
      <c r="BA7" s="39">
        <v>355.5</v>
      </c>
      <c r="BB7" s="39">
        <v>349.83</v>
      </c>
      <c r="BC7" s="39">
        <v>360.86</v>
      </c>
      <c r="BD7" s="39">
        <v>264.97000000000003</v>
      </c>
      <c r="BE7" s="39">
        <v>0</v>
      </c>
      <c r="BF7" s="39">
        <v>0</v>
      </c>
      <c r="BG7" s="39">
        <v>0</v>
      </c>
      <c r="BH7" s="39">
        <v>0</v>
      </c>
      <c r="BI7" s="39">
        <v>0</v>
      </c>
      <c r="BJ7" s="39">
        <v>312.02999999999997</v>
      </c>
      <c r="BK7" s="39">
        <v>307.45999999999998</v>
      </c>
      <c r="BL7" s="39">
        <v>312.58</v>
      </c>
      <c r="BM7" s="39">
        <v>314.87</v>
      </c>
      <c r="BN7" s="39">
        <v>309.27999999999997</v>
      </c>
      <c r="BO7" s="39">
        <v>266.61</v>
      </c>
      <c r="BP7" s="39">
        <v>116.82</v>
      </c>
      <c r="BQ7" s="39">
        <v>114.77</v>
      </c>
      <c r="BR7" s="39">
        <v>115.01</v>
      </c>
      <c r="BS7" s="39">
        <v>114.04</v>
      </c>
      <c r="BT7" s="39">
        <v>114.21</v>
      </c>
      <c r="BU7" s="39">
        <v>105.71</v>
      </c>
      <c r="BV7" s="39">
        <v>106.01</v>
      </c>
      <c r="BW7" s="39">
        <v>104.57</v>
      </c>
      <c r="BX7" s="39">
        <v>103.54</v>
      </c>
      <c r="BY7" s="39">
        <v>103.32</v>
      </c>
      <c r="BZ7" s="39">
        <v>103.24</v>
      </c>
      <c r="CA7" s="39">
        <v>96.27</v>
      </c>
      <c r="CB7" s="39">
        <v>97.54</v>
      </c>
      <c r="CC7" s="39">
        <v>97.81</v>
      </c>
      <c r="CD7" s="39">
        <v>99.49</v>
      </c>
      <c r="CE7" s="39">
        <v>99.35</v>
      </c>
      <c r="CF7" s="39">
        <v>162.15</v>
      </c>
      <c r="CG7" s="39">
        <v>162.24</v>
      </c>
      <c r="CH7" s="39">
        <v>165.47</v>
      </c>
      <c r="CI7" s="39">
        <v>167.46</v>
      </c>
      <c r="CJ7" s="39">
        <v>168.56</v>
      </c>
      <c r="CK7" s="39">
        <v>168.38</v>
      </c>
      <c r="CL7" s="39">
        <v>77.27</v>
      </c>
      <c r="CM7" s="39">
        <v>77.849999999999994</v>
      </c>
      <c r="CN7" s="39">
        <v>78.92</v>
      </c>
      <c r="CO7" s="39">
        <v>79.27</v>
      </c>
      <c r="CP7" s="39">
        <v>78.17</v>
      </c>
      <c r="CQ7" s="39">
        <v>59.34</v>
      </c>
      <c r="CR7" s="39">
        <v>59.11</v>
      </c>
      <c r="CS7" s="39">
        <v>59.74</v>
      </c>
      <c r="CT7" s="39">
        <v>59.46</v>
      </c>
      <c r="CU7" s="39">
        <v>59.51</v>
      </c>
      <c r="CV7" s="39">
        <v>60</v>
      </c>
      <c r="CW7" s="39">
        <v>88.73</v>
      </c>
      <c r="CX7" s="39">
        <v>88</v>
      </c>
      <c r="CY7" s="39">
        <v>87.31</v>
      </c>
      <c r="CZ7" s="39">
        <v>88.31</v>
      </c>
      <c r="DA7" s="39">
        <v>88.41</v>
      </c>
      <c r="DB7" s="39">
        <v>87.74</v>
      </c>
      <c r="DC7" s="39">
        <v>87.91</v>
      </c>
      <c r="DD7" s="39">
        <v>87.28</v>
      </c>
      <c r="DE7" s="39">
        <v>87.41</v>
      </c>
      <c r="DF7" s="39">
        <v>87.08</v>
      </c>
      <c r="DG7" s="39">
        <v>89.8</v>
      </c>
      <c r="DH7" s="39">
        <v>48.8</v>
      </c>
      <c r="DI7" s="39">
        <v>49.19</v>
      </c>
      <c r="DJ7" s="39">
        <v>49.71</v>
      </c>
      <c r="DK7" s="39">
        <v>50.3</v>
      </c>
      <c r="DL7" s="39">
        <v>50.55</v>
      </c>
      <c r="DM7" s="39">
        <v>46.27</v>
      </c>
      <c r="DN7" s="39">
        <v>46.88</v>
      </c>
      <c r="DO7" s="39">
        <v>46.94</v>
      </c>
      <c r="DP7" s="39">
        <v>47.62</v>
      </c>
      <c r="DQ7" s="39">
        <v>48.55</v>
      </c>
      <c r="DR7" s="39">
        <v>49.59</v>
      </c>
      <c r="DS7" s="39">
        <v>1.43</v>
      </c>
      <c r="DT7" s="39">
        <v>6.82</v>
      </c>
      <c r="DU7" s="39">
        <v>7.32</v>
      </c>
      <c r="DV7" s="39">
        <v>10.33</v>
      </c>
      <c r="DW7" s="39">
        <v>11.28</v>
      </c>
      <c r="DX7" s="39">
        <v>10.93</v>
      </c>
      <c r="DY7" s="39">
        <v>13.39</v>
      </c>
      <c r="DZ7" s="39">
        <v>14.48</v>
      </c>
      <c r="EA7" s="39">
        <v>16.27</v>
      </c>
      <c r="EB7" s="39">
        <v>17.11</v>
      </c>
      <c r="EC7" s="39">
        <v>19.440000000000001</v>
      </c>
      <c r="ED7" s="39">
        <v>1.44</v>
      </c>
      <c r="EE7" s="39">
        <v>1.36</v>
      </c>
      <c r="EF7" s="39">
        <v>1</v>
      </c>
      <c r="EG7" s="39">
        <v>1.26</v>
      </c>
      <c r="EH7" s="39">
        <v>1.26</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2020-12-04T02:10:01Z</dcterms:created>
  <dcterms:modified xsi:type="dcterms:W3CDTF">2021-02-22T01:41:44Z</dcterms:modified>
  <cp:category/>
</cp:coreProperties>
</file>