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sq+V550XSt9rMtjtU0cyxni8msDra8HszmPTLEKUz3g22e84eaOjBu1YtQF7f6mK4Hmme1h7ULE+LEkgCLwcPA==" workbookSaltValue="btNEw0YXmWmbzW78mRgo4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<sst xmlns="http://schemas.openxmlformats.org/spreadsheetml/2006/main" count="228" uniqueCount="114">
  <si>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</si>
  <si>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</si>
  <si>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</si>
  <si>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</si>
  <si>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</si>
  <si>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</si>
  <si>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</si>
  <si>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</si>
  <si>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</si>
  <si>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</si>
  <si>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</si>
  <si>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</si>
  <si>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</si>
  <si>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</si>
  <si>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</si>
  <si>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</si>
  <si>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</si>
  <si>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</si>
  <si>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</si>
  <si>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</si>
  <si>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</si>
  <si>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</si>
  <si>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</si>
  <si>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</si>
  <si>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</si>
  <si>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</si>
  <si>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</si>
  <si>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</si>
  <si>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</si>
  <si>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</si>
  <si>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</si>
  <si>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</si>
  <si>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</si>
  <si>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</si>
  <si>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</si>
  <si>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</si>
  <si>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</si>
  <si>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</si>
  <si>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</si>
  <si>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</si>
  <si>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</si>
  <si>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</si>
  <si>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</si>
  <si>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</si>
  <si>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</si>
  <si>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</si>
  <si>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</si>
  <si>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</si>
  <si>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</si>
  <si>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</si>
  <si>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</si>
  <si>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</si>
  <si>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</si>
  <si>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</si>
  <si>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</si>
  <si>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</si>
  <si>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</si>
  <si>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</si>
  <si>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</si>
  <si>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</si>
  <si>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</si>
  <si>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</si>
  <si>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</si>
  <si>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</si>
  <si>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</si>
  <si>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</si>
  <si>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</si>
  <si>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</si>
  <si>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</si>
  <si>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</si>
  <si>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</si>
  <si>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</si>
  <si>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</si>
  <si>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</si>
  <si>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</si>
  <si>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</si>
  <si>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</si>
  <si>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</si>
  <si>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</si>
  <si>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</si>
  <si>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</si>
  <si>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</si>
  <si>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</si>
  <si>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</si>
  <si>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</si>
  <si>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</si>
  <si>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</si>
  <si>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</si>
  <si>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</si>
  <si>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</si>
  <si>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</si>
  <si>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</si>
  <si>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</si>
  <si>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</si>
  <si>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</si>
  <si>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</si>
  <si>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</si>
  <si>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</si>
  <si>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</si>
  <si>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</si>
  <si>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</si>
  <si>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</si>
  <si>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</si>
  <si>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</si>
  <si>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</si>
  <si>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</si>
  <si>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</si>
  <si>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</si>
  <si>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</si>
  <si>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</si>
  <si>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</si>
  <si>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経営の健全性・効率性の指標について、早急な改善を要するものはありません。ただし、今後は有収水量の減少など厳しい経営状況となることが予想されるため、現状分析と各指標の改善が求められます。
　老朽化の状況の指標については、老朽化の進行を示しています。管路更新率の令和元年度数値は改善しましたが、この0.75%という値では、全管路の更新に約134年を要するため楽観視はできません。</t>
    </r>
    <r>
      <rPr>
        <sz val="10"/>
        <rFont val="ＭＳ ゴシック"/>
        <family val="3"/>
        <charset val="128"/>
      </rPr>
      <t xml:space="preserve">
　小牧市水道事業は、①経常収支比率については良好な状態ですが、管路などの老朽化は進んでいることが分かります。今後、管路および施設の更新に注力する場合には、①経常収支比率が悪化する可能性が高まります。一方、必要な更新投資の先送りについても注視する必要があります。そこで中長期にわたる施設の更新需要の見極めや、将来にわたる財政収支見通しに基づき、更なる経営の健全化、効率化を目指すため、令和元年度に経営戦略を策定しました。今後は5年程度の期間で必要に応じて計画の見直しを予定しています。
　</t>
    </r>
    <rPh sb="25" eb="26">
      <t>ヨウ</t>
    </rPh>
    <rPh sb="83" eb="85">
      <t>カイゼン</t>
    </rPh>
    <rPh sb="114" eb="116">
      <t>シンコウ</t>
    </rPh>
    <rPh sb="117" eb="118">
      <t>シメ</t>
    </rPh>
    <rPh sb="124" eb="126">
      <t>カンロ</t>
    </rPh>
    <rPh sb="126" eb="128">
      <t>コウシン</t>
    </rPh>
    <rPh sb="128" eb="129">
      <t>リツ</t>
    </rPh>
    <rPh sb="130" eb="132">
      <t>レイワ</t>
    </rPh>
    <rPh sb="132" eb="133">
      <t>ガン</t>
    </rPh>
    <rPh sb="133" eb="135">
      <t>ネンド</t>
    </rPh>
    <rPh sb="135" eb="137">
      <t>スウチ</t>
    </rPh>
    <rPh sb="138" eb="140">
      <t>カイゼン</t>
    </rPh>
    <rPh sb="156" eb="157">
      <t>アタイ</t>
    </rPh>
    <rPh sb="160" eb="161">
      <t>ゼン</t>
    </rPh>
    <rPh sb="161" eb="163">
      <t>カンロ</t>
    </rPh>
    <rPh sb="164" eb="166">
      <t>コウシン</t>
    </rPh>
    <rPh sb="167" eb="168">
      <t>ヤク</t>
    </rPh>
    <rPh sb="171" eb="172">
      <t>ネン</t>
    </rPh>
    <rPh sb="173" eb="174">
      <t>ヨウ</t>
    </rPh>
    <rPh sb="178" eb="181">
      <t>ラッカンシ</t>
    </rPh>
    <rPh sb="190" eb="193">
      <t>コマキシ</t>
    </rPh>
    <rPh sb="193" eb="195">
      <t>スイドウ</t>
    </rPh>
    <rPh sb="195" eb="197">
      <t>ジギョウ</t>
    </rPh>
    <rPh sb="200" eb="202">
      <t>ケイジョウ</t>
    </rPh>
    <rPh sb="202" eb="204">
      <t>シュウシ</t>
    </rPh>
    <rPh sb="204" eb="206">
      <t>ヒリツ</t>
    </rPh>
    <rPh sb="211" eb="213">
      <t>リョウコウ</t>
    </rPh>
    <rPh sb="214" eb="216">
      <t>ジョウタイ</t>
    </rPh>
    <rPh sb="220" eb="222">
      <t>カンロ</t>
    </rPh>
    <rPh sb="225" eb="228">
      <t>ロウキュウカ</t>
    </rPh>
    <rPh sb="229" eb="230">
      <t>スス</t>
    </rPh>
    <rPh sb="237" eb="238">
      <t>ワ</t>
    </rPh>
    <rPh sb="243" eb="245">
      <t>コンゴ</t>
    </rPh>
    <rPh sb="246" eb="248">
      <t>カンロ</t>
    </rPh>
    <rPh sb="251" eb="253">
      <t>シセツ</t>
    </rPh>
    <rPh sb="254" eb="256">
      <t>コウシン</t>
    </rPh>
    <rPh sb="257" eb="259">
      <t>チュウリョク</t>
    </rPh>
    <rPh sb="261" eb="263">
      <t>バアイ</t>
    </rPh>
    <rPh sb="274" eb="276">
      <t>アッカ</t>
    </rPh>
    <rPh sb="278" eb="281">
      <t>カノウセイ</t>
    </rPh>
    <rPh sb="282" eb="283">
      <t>タカ</t>
    </rPh>
    <rPh sb="288" eb="290">
      <t>イッポウ</t>
    </rPh>
    <rPh sb="291" eb="293">
      <t>ヒツヨウ</t>
    </rPh>
    <rPh sb="294" eb="296">
      <t>コウシン</t>
    </rPh>
    <rPh sb="296" eb="298">
      <t>トウシ</t>
    </rPh>
    <rPh sb="299" eb="301">
      <t>サキオク</t>
    </rPh>
    <rPh sb="307" eb="309">
      <t>チュウシ</t>
    </rPh>
    <rPh sb="311" eb="313">
      <t>ヒツヨウ</t>
    </rPh>
    <rPh sb="374" eb="376">
      <t>メザ</t>
    </rPh>
    <rPh sb="380" eb="382">
      <t>レイワ</t>
    </rPh>
    <rPh sb="382" eb="383">
      <t>ガン</t>
    </rPh>
    <rPh sb="386" eb="388">
      <t>ケイエイ</t>
    </rPh>
    <rPh sb="388" eb="390">
      <t>センリャク</t>
    </rPh>
    <rPh sb="398" eb="400">
      <t>コンゴ</t>
    </rPh>
    <rPh sb="402" eb="403">
      <t>ネン</t>
    </rPh>
    <rPh sb="403" eb="405">
      <t>テイド</t>
    </rPh>
    <rPh sb="406" eb="408">
      <t>キカン</t>
    </rPh>
    <rPh sb="409" eb="411">
      <t>ヒツヨウ</t>
    </rPh>
    <rPh sb="412" eb="413">
      <t>オウ</t>
    </rPh>
    <rPh sb="415" eb="417">
      <t>ケイカク</t>
    </rPh>
    <rPh sb="418" eb="420">
      <t>ミナオ</t>
    </rPh>
    <rPh sb="422" eb="424">
      <t>ヨテイ</t>
    </rPh>
    <phoneticPr fontId="4"/>
  </si>
  <si>
    <t>　①②③⑤⑧の令和元年度各指標値は、全国平均値および類似団体平均値よりも望ましい値となりました。
　④⑤⑥の指標を組み合わせることで、料金水準の観点から④の指標値を分析することができます。まず⑥給水原価については、小牧市の値は全国平均値、および類似団体平均値を下回っています。ただし、令和元年度は修繕費が増加したことで経常費用が増加したため、値は若干上昇しています。⑤料金回収率に関しては、小牧市の値は全国平均値、および類似団体平均値を上回っています。ただし、令和元年度は修繕費が増加したことで経常費用が増加したため、値は若干下降しています。この２点から、小牧市は他団体より少ない費用で給水を実現し、かつその費用を賄うことができていると判断できます。加えて、企業債残高も減少していることから、料金水準の観点から④の企業債残高対給水収益比率を分析すると、健全な状態にあると判断できます。
　⑦と⑧の指標を組み合わせることで、施設の収益性という観点から⑦の指標値を分析することができます。⑦施設利用率は、施設の利用状況や適正規模を判断する指標で、一般的には高い数値であることが望まれます。小牧市の値は全国平均値および類似団体平均値を上回っており、施設の利用状況は高い水準にあります。ただしその収益性を分析するためには⑧有収率も併せて考える必要があります。具体的には、⑦施設利用率が高い水準の場合でも、⑧有収率が低い場合には、施設稼動が収益に繋がっていない状態にあると言えます。小牧市の場合には、⑧有収率も全国平均値および類似団体平均値より優れた値を示しています。よって、小牧市の施設の収益性は高いと判断できます。</t>
    <rPh sb="7" eb="9">
      <t>レイワ</t>
    </rPh>
    <rPh sb="9" eb="10">
      <t>ガン</t>
    </rPh>
    <rPh sb="10" eb="11">
      <t>ネン</t>
    </rPh>
    <rPh sb="11" eb="12">
      <t>ド</t>
    </rPh>
    <rPh sb="12" eb="13">
      <t>カク</t>
    </rPh>
    <rPh sb="13" eb="15">
      <t>シヒョウ</t>
    </rPh>
    <rPh sb="15" eb="16">
      <t>チ</t>
    </rPh>
    <rPh sb="18" eb="20">
      <t>ゼンコク</t>
    </rPh>
    <rPh sb="20" eb="22">
      <t>ヘイキン</t>
    </rPh>
    <rPh sb="22" eb="23">
      <t>チ</t>
    </rPh>
    <rPh sb="26" eb="28">
      <t>ルイジ</t>
    </rPh>
    <rPh sb="28" eb="30">
      <t>ダンタイ</t>
    </rPh>
    <rPh sb="30" eb="32">
      <t>ヘイキン</t>
    </rPh>
    <rPh sb="32" eb="33">
      <t>アタイ</t>
    </rPh>
    <rPh sb="36" eb="37">
      <t>ノゾ</t>
    </rPh>
    <rPh sb="40" eb="41">
      <t>チ</t>
    </rPh>
    <rPh sb="54" eb="56">
      <t>シヒョウ</t>
    </rPh>
    <rPh sb="57" eb="58">
      <t>ク</t>
    </rPh>
    <rPh sb="59" eb="60">
      <t>ア</t>
    </rPh>
    <rPh sb="67" eb="69">
      <t>リョウキン</t>
    </rPh>
    <rPh sb="69" eb="71">
      <t>スイジュン</t>
    </rPh>
    <rPh sb="72" eb="74">
      <t>カンテン</t>
    </rPh>
    <rPh sb="78" eb="80">
      <t>シヒョウ</t>
    </rPh>
    <rPh sb="80" eb="81">
      <t>チ</t>
    </rPh>
    <rPh sb="82" eb="84">
      <t>ブンセキ</t>
    </rPh>
    <rPh sb="97" eb="99">
      <t>キュウスイ</t>
    </rPh>
    <rPh sb="99" eb="101">
      <t>ゲンカ</t>
    </rPh>
    <rPh sb="107" eb="110">
      <t>コマキシ</t>
    </rPh>
    <rPh sb="111" eb="112">
      <t>チ</t>
    </rPh>
    <rPh sb="130" eb="132">
      <t>シタマワ</t>
    </rPh>
    <rPh sb="142" eb="144">
      <t>レイワ</t>
    </rPh>
    <rPh sb="144" eb="145">
      <t>ガン</t>
    </rPh>
    <rPh sb="145" eb="147">
      <t>ネンド</t>
    </rPh>
    <rPh sb="148" eb="151">
      <t>シュウゼンヒ</t>
    </rPh>
    <rPh sb="152" eb="154">
      <t>ゾウカ</t>
    </rPh>
    <rPh sb="171" eb="172">
      <t>チ</t>
    </rPh>
    <rPh sb="173" eb="175">
      <t>ジャッカン</t>
    </rPh>
    <rPh sb="175" eb="177">
      <t>ジョウショウ</t>
    </rPh>
    <rPh sb="184" eb="186">
      <t>リョウキン</t>
    </rPh>
    <rPh sb="186" eb="188">
      <t>カイシュウ</t>
    </rPh>
    <rPh sb="188" eb="189">
      <t>リツ</t>
    </rPh>
    <rPh sb="190" eb="191">
      <t>カン</t>
    </rPh>
    <rPh sb="195" eb="198">
      <t>コマキシ</t>
    </rPh>
    <rPh sb="199" eb="200">
      <t>アタイ</t>
    </rPh>
    <rPh sb="201" eb="202">
      <t>ゼン</t>
    </rPh>
    <rPh sb="263" eb="265">
      <t>カコウ</t>
    </rPh>
    <rPh sb="274" eb="275">
      <t>テン</t>
    </rPh>
    <rPh sb="278" eb="281">
      <t>コマキシ</t>
    </rPh>
    <rPh sb="282" eb="283">
      <t>タ</t>
    </rPh>
    <rPh sb="283" eb="285">
      <t>ダンタイ</t>
    </rPh>
    <rPh sb="287" eb="288">
      <t>スク</t>
    </rPh>
    <rPh sb="290" eb="292">
      <t>ヒヨウ</t>
    </rPh>
    <rPh sb="293" eb="295">
      <t>キュウスイ</t>
    </rPh>
    <rPh sb="296" eb="298">
      <t>ジツゲン</t>
    </rPh>
    <rPh sb="304" eb="306">
      <t>ヒヨウ</t>
    </rPh>
    <rPh sb="307" eb="308">
      <t>マカナ</t>
    </rPh>
    <rPh sb="318" eb="320">
      <t>ハンダン</t>
    </rPh>
    <rPh sb="325" eb="326">
      <t>クワ</t>
    </rPh>
    <rPh sb="329" eb="331">
      <t>キギョウ</t>
    </rPh>
    <rPh sb="331" eb="332">
      <t>サイ</t>
    </rPh>
    <rPh sb="332" eb="334">
      <t>ザンダカ</t>
    </rPh>
    <rPh sb="335" eb="337">
      <t>ゲンショウ</t>
    </rPh>
    <rPh sb="346" eb="348">
      <t>リョウキン</t>
    </rPh>
    <rPh sb="348" eb="350">
      <t>スイジュン</t>
    </rPh>
    <rPh sb="351" eb="353">
      <t>カンテン</t>
    </rPh>
    <rPh sb="370" eb="372">
      <t>ブンセキ</t>
    </rPh>
    <rPh sb="376" eb="378">
      <t>ケンゼン</t>
    </rPh>
    <rPh sb="379" eb="381">
      <t>ジョウタイ</t>
    </rPh>
    <rPh sb="385" eb="387">
      <t>ハンダン</t>
    </rPh>
    <rPh sb="411" eb="413">
      <t>シセツ</t>
    </rPh>
    <rPh sb="414" eb="417">
      <t>シュウエキセイ</t>
    </rPh>
    <rPh sb="443" eb="445">
      <t>シセツ</t>
    </rPh>
    <rPh sb="445" eb="448">
      <t>リヨウリツ</t>
    </rPh>
    <rPh sb="450" eb="452">
      <t>シセツ</t>
    </rPh>
    <rPh sb="453" eb="455">
      <t>リヨウ</t>
    </rPh>
    <rPh sb="455" eb="457">
      <t>ジョウキョウ</t>
    </rPh>
    <rPh sb="458" eb="460">
      <t>テキセイ</t>
    </rPh>
    <rPh sb="460" eb="462">
      <t>キボ</t>
    </rPh>
    <rPh sb="463" eb="465">
      <t>ハンダン</t>
    </rPh>
    <rPh sb="467" eb="469">
      <t>シヒョウ</t>
    </rPh>
    <rPh sb="492" eb="494">
      <t>コマキ</t>
    </rPh>
    <rPh sb="494" eb="495">
      <t>シ</t>
    </rPh>
    <rPh sb="496" eb="497">
      <t>アタイ</t>
    </rPh>
    <rPh sb="514" eb="516">
      <t>ウワマワ</t>
    </rPh>
    <rPh sb="564" eb="565">
      <t>カンガ</t>
    </rPh>
    <rPh sb="588" eb="589">
      <t>タカ</t>
    </rPh>
    <rPh sb="590" eb="592">
      <t>スイジュン</t>
    </rPh>
    <rPh sb="593" eb="595">
      <t>バアイ</t>
    </rPh>
    <rPh sb="603" eb="604">
      <t>ヒク</t>
    </rPh>
    <rPh sb="605" eb="607">
      <t>バアイ</t>
    </rPh>
    <rPh sb="618" eb="619">
      <t>ツナ</t>
    </rPh>
    <rPh sb="625" eb="627">
      <t>ジョウタイ</t>
    </rPh>
    <rPh sb="667" eb="668">
      <t>スグ</t>
    </rPh>
    <phoneticPr fontId="4"/>
  </si>
  <si>
    <r>
      <t>　①②の令和元年度各指標値は、全国平均値および類似団体平均値を上回る値でした。過去実績でも、類似団体平均値を上回る値が続いています。③管路更新率については、全国平均値および類似団体平均値を若干上回る数値でした。この要因については、配水管の管路更新工事数の増加と考えられます。
　②と③の指標を組み合わせることで、管路の更新投資の必要性を判断できます。②管路経年化率からは他団体よりも老朽化が進行していることが分かります。③管路更新率については、平成30年度においては他団体と比べて管路更新が進まなかっ</t>
    </r>
    <r>
      <rPr>
        <sz val="10"/>
        <rFont val="ＭＳ ゴシック"/>
        <family val="3"/>
        <charset val="128"/>
      </rPr>
      <t>たものの、令和元年度</t>
    </r>
    <r>
      <rPr>
        <sz val="10"/>
        <color theme="1"/>
        <rFont val="ＭＳ ゴシック"/>
        <family val="3"/>
        <charset val="128"/>
      </rPr>
      <t>については望ましい方向へ改善されたことが分かります。</t>
    </r>
    <r>
      <rPr>
        <sz val="10"/>
        <rFont val="ＭＳ ゴシック"/>
        <family val="3"/>
        <charset val="128"/>
      </rPr>
      <t>今後、もし平成30年度のような</t>
    </r>
    <r>
      <rPr>
        <sz val="10"/>
        <color theme="1"/>
        <rFont val="ＭＳ ゴシック"/>
        <family val="3"/>
        <charset val="128"/>
      </rPr>
      <t>状況が続くようであれば、管路更新に関する投資額の増加が必要です。また①の指標値から分かるように、管路以外の有形固定資産についても更新等の必要性が高い施設を見極め、財源の確保を進めていく必要があります。</t>
    </r>
    <rPh sb="4" eb="6">
      <t>レイワ</t>
    </rPh>
    <rPh sb="6" eb="7">
      <t>ガン</t>
    </rPh>
    <rPh sb="31" eb="33">
      <t>ウワマワ</t>
    </rPh>
    <rPh sb="34" eb="35">
      <t>アタイ</t>
    </rPh>
    <rPh sb="54" eb="56">
      <t>ウワマワ</t>
    </rPh>
    <rPh sb="57" eb="58">
      <t>アタイ</t>
    </rPh>
    <rPh sb="67" eb="69">
      <t>カンロ</t>
    </rPh>
    <rPh sb="69" eb="71">
      <t>コウシン</t>
    </rPh>
    <rPh sb="71" eb="72">
      <t>リツ</t>
    </rPh>
    <rPh sb="94" eb="96">
      <t>ジャッカン</t>
    </rPh>
    <rPh sb="96" eb="98">
      <t>ウワマワ</t>
    </rPh>
    <rPh sb="99" eb="100">
      <t>スウ</t>
    </rPh>
    <rPh sb="107" eb="109">
      <t>ヨウイン</t>
    </rPh>
    <rPh sb="115" eb="118">
      <t>ハイスイカン</t>
    </rPh>
    <rPh sb="119" eb="121">
      <t>カンロ</t>
    </rPh>
    <rPh sb="121" eb="123">
      <t>コウシン</t>
    </rPh>
    <rPh sb="123" eb="125">
      <t>コウジ</t>
    </rPh>
    <rPh sb="125" eb="126">
      <t>スウ</t>
    </rPh>
    <rPh sb="127" eb="129">
      <t>ゾウカ</t>
    </rPh>
    <rPh sb="130" eb="131">
      <t>カンガ</t>
    </rPh>
    <rPh sb="185" eb="186">
      <t>タ</t>
    </rPh>
    <rPh sb="186" eb="188">
      <t>ダンタイ</t>
    </rPh>
    <rPh sb="195" eb="197">
      <t>シンコウ</t>
    </rPh>
    <rPh sb="204" eb="205">
      <t>ワ</t>
    </rPh>
    <rPh sb="211" eb="213">
      <t>カンロ</t>
    </rPh>
    <rPh sb="213" eb="215">
      <t>コウシン</t>
    </rPh>
    <rPh sb="215" eb="216">
      <t>リツ</t>
    </rPh>
    <rPh sb="222" eb="224">
      <t>ヘイセイ</t>
    </rPh>
    <rPh sb="226" eb="228">
      <t>ネンド</t>
    </rPh>
    <rPh sb="233" eb="234">
      <t>タ</t>
    </rPh>
    <rPh sb="234" eb="236">
      <t>ダンタイ</t>
    </rPh>
    <rPh sb="237" eb="238">
      <t>クラ</t>
    </rPh>
    <rPh sb="240" eb="242">
      <t>カンロ</t>
    </rPh>
    <rPh sb="242" eb="244">
      <t>コウシン</t>
    </rPh>
    <rPh sb="245" eb="246">
      <t>スス</t>
    </rPh>
    <rPh sb="255" eb="257">
      <t>レイワ</t>
    </rPh>
    <rPh sb="257" eb="259">
      <t>ガンネン</t>
    </rPh>
    <rPh sb="259" eb="260">
      <t>ド</t>
    </rPh>
    <rPh sb="265" eb="266">
      <t>ノゾ</t>
    </rPh>
    <rPh sb="269" eb="271">
      <t>ホウコウ</t>
    </rPh>
    <rPh sb="272" eb="274">
      <t>カイゼン</t>
    </rPh>
    <rPh sb="280" eb="281">
      <t>ワ</t>
    </rPh>
    <rPh sb="286" eb="288">
      <t>コンゴ</t>
    </rPh>
    <rPh sb="291" eb="293">
      <t>ヘイセイ</t>
    </rPh>
    <rPh sb="295" eb="297">
      <t>ネンド</t>
    </rPh>
    <rPh sb="301" eb="303">
      <t>ジョウキョウ</t>
    </rPh>
    <rPh sb="304" eb="305">
      <t>ツヅ</t>
    </rPh>
    <rPh sb="318" eb="319">
      <t>カン</t>
    </rPh>
    <rPh sb="323" eb="324">
      <t>ガク</t>
    </rPh>
    <rPh sb="328" eb="330">
      <t>ヒツヨウ</t>
    </rPh>
    <rPh sb="337" eb="339">
      <t>シヒョウ</t>
    </rPh>
    <rPh sb="339" eb="340">
      <t>チ</t>
    </rPh>
    <rPh sb="342" eb="343">
      <t>ワ</t>
    </rPh>
    <rPh sb="349" eb="351">
      <t>カンロ</t>
    </rPh>
    <rPh sb="351" eb="353">
      <t>イガイ</t>
    </rPh>
    <rPh sb="354" eb="356">
      <t>ユウケイ</t>
    </rPh>
    <rPh sb="356" eb="358">
      <t>コテイ</t>
    </rPh>
    <rPh sb="358" eb="360">
      <t>シサン</t>
    </rPh>
    <rPh sb="365" eb="367">
      <t>コウシン</t>
    </rPh>
    <rPh sb="367" eb="368">
      <t>トウ</t>
    </rPh>
    <rPh sb="369" eb="372">
      <t>ヒツヨウセイ</t>
    </rPh>
    <rPh sb="373" eb="374">
      <t>タカ</t>
    </rPh>
    <rPh sb="375" eb="377">
      <t>シセツ</t>
    </rPh>
    <rPh sb="378" eb="380">
      <t>ミキワ</t>
    </rPh>
    <rPh sb="382" eb="384">
      <t>ザイゲン</t>
    </rPh>
    <rPh sb="385" eb="387">
      <t>カクホ</t>
    </rPh>
    <rPh sb="388" eb="389">
      <t>ススム</t>
    </rPh>
    <rPh sb="393" eb="3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</si>
</sst>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1.0900000000000001</c:v>
                </c:pt>
                <c:pt idx="1">
                  <c:v>0.93</c:v>
                </c:pt>
                <c:pt idx="2">
                  <c:v>1.1200000000000001</c:v>
                </c:pt>
                <c:pt idx="3">
                  <c:v>0.63</c:v>
                </c:pt>
                <c:pt idx="4">
                  <c:v>0.75</c:v>
                </c:pt>
              </c:numCache>
            </c:numRef>
          </c:val>
          <c:extLst>
            <c:ext xmlns:c16="http://schemas.microsoft.com/office/drawing/2014/chart" uri="{C3380CC4-5D6E-409C-BE32-E72D297353CC}">
              <c16:uniqueId val="{00000000-C84F-47CE-AD9B-7B16E3E919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C84F-47CE-AD9B-7B16E3E919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72.7</c:v>
                </c:pt>
                <c:pt idx="1">
                  <c:v>72.97</c:v>
                </c:pt>
                <c:pt idx="2">
                  <c:v>73.260000000000005</c:v>
                </c:pt>
                <c:pt idx="3">
                  <c:v>73.11</c:v>
                </c:pt>
                <c:pt idx="4">
                  <c:v>72.22</c:v>
                </c:pt>
              </c:numCache>
            </c:numRef>
          </c:val>
          <c:extLst>
            <c:ext xmlns:c16="http://schemas.microsoft.com/office/drawing/2014/chart" uri="{C3380CC4-5D6E-409C-BE32-E72D297353CC}">
              <c16:uniqueId val="{00000000-2D5C-4C18-9FB3-98CB98A3E7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2D5C-4C18-9FB3-98CB98A3E7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93.3</c:v>
                </c:pt>
                <c:pt idx="1">
                  <c:v>93.42</c:v>
                </c:pt>
                <c:pt idx="2">
                  <c:v>93.69</c:v>
                </c:pt>
                <c:pt idx="3">
                  <c:v>93.47</c:v>
                </c:pt>
                <c:pt idx="4">
                  <c:v>93.23</c:v>
                </c:pt>
              </c:numCache>
            </c:numRef>
          </c:val>
          <c:extLst>
            <c:ext xmlns:c16="http://schemas.microsoft.com/office/drawing/2014/chart" uri="{C3380CC4-5D6E-409C-BE32-E72D297353CC}">
              <c16:uniqueId val="{00000000-938E-4444-917A-F81D0C2838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938E-4444-917A-F81D0C2838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111.68</c:v>
                </c:pt>
                <c:pt idx="1">
                  <c:v>111.36</c:v>
                </c:pt>
                <c:pt idx="2">
                  <c:v>114.68</c:v>
                </c:pt>
                <c:pt idx="3">
                  <c:v>120.73</c:v>
                </c:pt>
                <c:pt idx="4">
                  <c:v>115.83</c:v>
                </c:pt>
              </c:numCache>
            </c:numRef>
          </c:val>
          <c:extLst>
            <c:ext xmlns:c16="http://schemas.microsoft.com/office/drawing/2014/chart" uri="{C3380CC4-5D6E-409C-BE32-E72D297353CC}">
              <c16:uniqueId val="{00000000-7242-4529-ADA6-1AC3981ED1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7242-4529-ADA6-1AC3981ED1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49.63</c:v>
                </c:pt>
                <c:pt idx="1">
                  <c:v>50.55</c:v>
                </c:pt>
                <c:pt idx="2">
                  <c:v>50.75</c:v>
                </c:pt>
                <c:pt idx="3">
                  <c:v>51.69</c:v>
                </c:pt>
                <c:pt idx="4">
                  <c:v>52.43</c:v>
                </c:pt>
              </c:numCache>
            </c:numRef>
          </c:val>
          <c:extLst>
            <c:ext xmlns:c16="http://schemas.microsoft.com/office/drawing/2014/chart" uri="{C3380CC4-5D6E-409C-BE32-E72D297353CC}">
              <c16:uniqueId val="{00000000-2295-44F8-BDD7-66F1EAFD54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2295-44F8-BDD7-66F1EAFD54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18.809999999999999</c:v>
                </c:pt>
                <c:pt idx="1">
                  <c:v>19.52</c:v>
                </c:pt>
                <c:pt idx="2">
                  <c:v>20.59</c:v>
                </c:pt>
                <c:pt idx="3">
                  <c:v>22.08</c:v>
                </c:pt>
                <c:pt idx="4">
                  <c:v>25.02</c:v>
                </c:pt>
              </c:numCache>
            </c:numRef>
          </c:val>
          <c:extLst>
            <c:ext xmlns:c16="http://schemas.microsoft.com/office/drawing/2014/chart" uri="{C3380CC4-5D6E-409C-BE32-E72D297353CC}">
              <c16:uniqueId val="{00000000-F47E-4C09-9DF7-61B1CCDE35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F47E-4C09-9DF7-61B1CCDE35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C3-4004-9E7D-3EF59BD323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E6C3-4004-9E7D-3EF59BD323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653.92999999999995</c:v>
                </c:pt>
                <c:pt idx="1">
                  <c:v>638.58000000000004</c:v>
                </c:pt>
                <c:pt idx="2">
                  <c:v>544.28</c:v>
                </c:pt>
                <c:pt idx="3">
                  <c:v>878.46</c:v>
                </c:pt>
                <c:pt idx="4">
                  <c:v>903.32</c:v>
                </c:pt>
              </c:numCache>
            </c:numRef>
          </c:val>
          <c:extLst>
            <c:ext xmlns:c16="http://schemas.microsoft.com/office/drawing/2014/chart" uri="{C3380CC4-5D6E-409C-BE32-E72D297353CC}">
              <c16:uniqueId val="{00000000-9FE7-4589-9683-C5659548BA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FE7-4589-9683-C5659548BA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107.48</c:v>
                </c:pt>
                <c:pt idx="1">
                  <c:v>96.46</c:v>
                </c:pt>
                <c:pt idx="2">
                  <c:v>85.21</c:v>
                </c:pt>
                <c:pt idx="3">
                  <c:v>75.59</c:v>
                </c:pt>
                <c:pt idx="4">
                  <c:v>66.7</c:v>
                </c:pt>
              </c:numCache>
            </c:numRef>
          </c:val>
          <c:extLst>
            <c:ext xmlns:c16="http://schemas.microsoft.com/office/drawing/2014/chart" uri="{C3380CC4-5D6E-409C-BE32-E72D297353CC}">
              <c16:uniqueId val="{00000000-4364-425E-B30F-CA51BB95D4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4364-425E-B30F-CA51BB95D4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105.67</c:v>
                </c:pt>
                <c:pt idx="1">
                  <c:v>104.72</c:v>
                </c:pt>
                <c:pt idx="2">
                  <c:v>107.98</c:v>
                </c:pt>
                <c:pt idx="3">
                  <c:v>113.6</c:v>
                </c:pt>
                <c:pt idx="4">
                  <c:v>109.3</c:v>
                </c:pt>
              </c:numCache>
            </c:numRef>
          </c:val>
          <c:extLst>
            <c:ext xmlns:c16="http://schemas.microsoft.com/office/drawing/2014/chart" uri="{C3380CC4-5D6E-409C-BE32-E72D297353CC}">
              <c16:uniqueId val="{00000000-943F-48FB-958A-5FB0626854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943F-48FB-958A-5FB0626854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118.77</c:v>
                </c:pt>
                <c:pt idx="1">
                  <c:v>120.02</c:v>
                </c:pt>
                <c:pt idx="2">
                  <c:v>116.88</c:v>
                </c:pt>
                <c:pt idx="3">
                  <c:v>111.03</c:v>
                </c:pt>
                <c:pt idx="4">
                  <c:v>115.17</c:v>
                </c:pt>
              </c:numCache>
            </c:numRef>
          </c:val>
          <c:extLst>
            <c:ext xmlns:c16="http://schemas.microsoft.com/office/drawing/2014/chart" uri="{C3380CC4-5D6E-409C-BE32-E72D297353CC}">
              <c16:uniqueId val="{00000000-B507-4F28-A88D-CBD82C3A4F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507-4F28-A88D-CBD82C3A4F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小牧市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153026</v>
      </c>
      <c r="AM8" s="61"/>
      <c r="AN8" s="61"/>
      <c r="AO8" s="61"/>
      <c r="AP8" s="61"/>
      <c r="AQ8" s="61"/>
      <c r="AR8" s="61"/>
      <c r="AS8" s="61"/>
      <c r="AT8" s="52">
        <f>データ!$S$6</f>
        <v>62.81</v>
      </c>
      <c r="AU8" s="53"/>
      <c r="AV8" s="53"/>
      <c r="AW8" s="53"/>
      <c r="AX8" s="53"/>
      <c r="AY8" s="53"/>
      <c r="AZ8" s="53"/>
      <c r="BA8" s="53"/>
      <c r="BB8" s="54">
        <f>データ!$T$6</f>
        <v>2436.33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92.37</v>
      </c>
      <c r="J10" s="53"/>
      <c r="K10" s="53"/>
      <c r="L10" s="53"/>
      <c r="M10" s="53"/>
      <c r="N10" s="53"/>
      <c r="O10" s="64"/>
      <c r="P10" s="54">
        <f>データ!$P$6</f>
        <v>99.95</v>
      </c>
      <c r="Q10" s="54"/>
      <c r="R10" s="54"/>
      <c r="S10" s="54"/>
      <c r="T10" s="54"/>
      <c r="U10" s="54"/>
      <c r="V10" s="54"/>
      <c r="W10" s="61">
        <f>データ!$Q$6</f>
        <v>1897</v>
      </c>
      <c r="X10" s="61"/>
      <c r="Y10" s="61"/>
      <c r="Z10" s="61"/>
      <c r="AA10" s="61"/>
      <c r="AB10" s="61"/>
      <c r="AC10" s="61"/>
      <c r="AD10" s="2"/>
      <c r="AE10" s="2"/>
      <c r="AF10" s="2"/>
      <c r="AG10" s="2"/>
      <c r="AH10" s="4"/>
      <c r="AI10" s="4"/>
      <c r="AJ10" s="4"/>
      <c r="AK10" s="4"/>
      <c r="AL10" s="61">
        <f>データ!$U$6</f>
        <v>152768</v>
      </c>
      <c r="AM10" s="61"/>
      <c r="AN10" s="61"/>
      <c r="AO10" s="61"/>
      <c r="AP10" s="61"/>
      <c r="AQ10" s="61"/>
      <c r="AR10" s="61"/>
      <c r="AS10" s="61"/>
      <c r="AT10" s="52">
        <f>データ!$V$6</f>
        <v>62.81</v>
      </c>
      <c r="AU10" s="53"/>
      <c r="AV10" s="53"/>
      <c r="AW10" s="53"/>
      <c r="AX10" s="53"/>
      <c r="AY10" s="53"/>
      <c r="AZ10" s="53"/>
      <c r="BA10" s="53"/>
      <c r="BB10" s="54">
        <f>データ!$W$6</f>
        <v>2432.2199999999998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cu7mtYZi5JMzkYS7mmRCyake5Yn1M7Ilq5iUg6FLx9Kpnlgqjv5p1/bzevMjjKOv6d70BCpnJHB96kgPBQQA==" saltValue="ASY9m/5Uxhb9olaxYkao0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232190</v>
      </c>
      <c r="D6" s="34">
        <f t="shared" si="3"/>
        <v>46</v>
      </c>
      <c r="E6" s="34">
        <f t="shared" si="3"/>
        <v>1</v>
      </c>
      <c r="F6" s="34">
        <f t="shared" si="3"/>
        <v>0</v>
      </c>
      <c r="G6" s="34">
        <f t="shared" si="3"/>
        <v>1</v>
      </c>
      <c r="H6" s="34" t="str">
        <f t="shared" si="3"/>
        <v>愛知県　小牧市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92.37</v>
      </c>
      <c r="P6" s="35">
        <f t="shared" si="3"/>
        <v>99.95</v>
      </c>
      <c r="Q6" s="35">
        <f t="shared" si="3"/>
        <v>1897</v>
      </c>
      <c r="R6" s="35">
        <f t="shared" si="3"/>
        <v>153026</v>
      </c>
      <c r="S6" s="35">
        <f t="shared" si="3"/>
        <v>62.81</v>
      </c>
      <c r="T6" s="35">
        <f t="shared" si="3"/>
        <v>2436.33</v>
      </c>
      <c r="U6" s="35">
        <f t="shared" si="3"/>
        <v>152768</v>
      </c>
      <c r="V6" s="35">
        <f t="shared" si="3"/>
        <v>62.81</v>
      </c>
      <c r="W6" s="35">
        <f t="shared" si="3"/>
        <v>2432.2199999999998</v>
      </c>
      <c r="X6" s="36">
        <f>IF(X7="",NA(),X7)</f>
        <v>111.68</v>
      </c>
      <c r="Y6" s="36">
        <f t="shared" ref="Y6:AG6" si="4">IF(Y7="",NA(),Y7)</f>
        <v>111.36</v>
      </c>
      <c r="Z6" s="36">
        <f t="shared" si="4"/>
        <v>114.68</v>
      </c>
      <c r="AA6" s="36">
        <f t="shared" si="4"/>
        <v>120.73</v>
      </c>
      <c r="AB6" s="36">
        <f t="shared" si="4"/>
        <v>115.83</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653.92999999999995</v>
      </c>
      <c r="AU6" s="36">
        <f t="shared" ref="AU6:BC6" si="6">IF(AU7="",NA(),AU7)</f>
        <v>638.58000000000004</v>
      </c>
      <c r="AV6" s="36">
        <f t="shared" si="6"/>
        <v>544.28</v>
      </c>
      <c r="AW6" s="36">
        <f t="shared" si="6"/>
        <v>878.46</v>
      </c>
      <c r="AX6" s="36">
        <f t="shared" si="6"/>
        <v>903.32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107.48</v>
      </c>
      <c r="BF6" s="36">
        <f t="shared" ref="BF6:BN6" si="7">IF(BF7="",NA(),BF7)</f>
        <v>96.46</v>
      </c>
      <c r="BG6" s="36">
        <f t="shared" si="7"/>
        <v>85.21</v>
      </c>
      <c r="BH6" s="36">
        <f t="shared" si="7"/>
        <v>75.59</v>
      </c>
      <c r="BI6" s="36">
        <f t="shared" si="7"/>
        <v>66.7</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105.67</v>
      </c>
      <c r="BQ6" s="36">
        <f t="shared" ref="BQ6:BY6" si="8">IF(BQ7="",NA(),BQ7)</f>
        <v>104.72</v>
      </c>
      <c r="BR6" s="36">
        <f t="shared" si="8"/>
        <v>107.98</v>
      </c>
      <c r="BS6" s="36">
        <f t="shared" si="8"/>
        <v>113.6</v>
      </c>
      <c r="BT6" s="36">
        <f t="shared" si="8"/>
        <v>109.3</v>
      </c>
      <c r="BU6" s="36">
        <f t="shared" si="8"/>
        <v>106.4</v>
      </c>
      <c r="BV6" s="36">
        <f t="shared" si="8"/>
        <v>107.61</v>
      </c>
      <c r="BW6" s="36">
        <f t="shared" si="8"/>
        <v>106.02</v>
      </c>
      <c r="BX6" s="36">
        <f t="shared" si="8"/>
        <v>104.84</v>
      </c>
      <c r="BY6" s="36">
        <f t="shared" si="8"/>
        <v>106.11</v>
      </c>
      <c r="BZ6" s="35" t="str">
        <f>IF(BZ7="","",IF(BZ7="-","【-】","【"&amp;SUBSTITUTE(TEXT(BZ7,"#,##0.00"),"-","△")&amp;"】"))</f>
        <v>【103.24】</v>
      </c>
      <c r="CA6" s="36">
        <f>IF(CA7="",NA(),CA7)</f>
        <v>118.77</v>
      </c>
      <c r="CB6" s="36">
        <f t="shared" ref="CB6:CJ6" si="9">IF(CB7="",NA(),CB7)</f>
        <v>120.02</v>
      </c>
      <c r="CC6" s="36">
        <f t="shared" si="9"/>
        <v>116.88</v>
      </c>
      <c r="CD6" s="36">
        <f t="shared" si="9"/>
        <v>111.03</v>
      </c>
      <c r="CE6" s="36">
        <f t="shared" si="9"/>
        <v>115.17</v>
      </c>
      <c r="CF6" s="36">
        <f t="shared" si="9"/>
        <v>156.29</v>
      </c>
      <c r="CG6" s="36">
        <f t="shared" si="9"/>
        <v>155.69</v>
      </c>
      <c r="CH6" s="36">
        <f t="shared" si="9"/>
        <v>158.6</v>
      </c>
      <c r="CI6" s="36">
        <f t="shared" si="9"/>
        <v>161.82</v>
      </c>
      <c r="CJ6" s="36">
        <f t="shared" si="9"/>
        <v>161.03</v>
      </c>
      <c r="CK6" s="35" t="str">
        <f>IF(CK7="","",IF(CK7="-","【-】","【"&amp;SUBSTITUTE(TEXT(CK7,"#,##0.00"),"-","△")&amp;"】"))</f>
        <v>【168.38】</v>
      </c>
      <c r="CL6" s="36">
        <f>IF(CL7="",NA(),CL7)</f>
        <v>72.7</v>
      </c>
      <c r="CM6" s="36">
        <f t="shared" ref="CM6:CU6" si="10">IF(CM7="",NA(),CM7)</f>
        <v>72.97</v>
      </c>
      <c r="CN6" s="36">
        <f t="shared" si="10"/>
        <v>73.260000000000005</v>
      </c>
      <c r="CO6" s="36">
        <f t="shared" si="10"/>
        <v>73.11</v>
      </c>
      <c r="CP6" s="36">
        <f t="shared" si="10"/>
        <v>72.22</v>
      </c>
      <c r="CQ6" s="36">
        <f t="shared" si="10"/>
        <v>62.34</v>
      </c>
      <c r="CR6" s="36">
        <f t="shared" si="10"/>
        <v>62.46</v>
      </c>
      <c r="CS6" s="36">
        <f t="shared" si="10"/>
        <v>62.88</v>
      </c>
      <c r="CT6" s="36">
        <f t="shared" si="10"/>
        <v>62.32</v>
      </c>
      <c r="CU6" s="36">
        <f t="shared" si="10"/>
        <v>61.71</v>
      </c>
      <c r="CV6" s="35" t="str">
        <f>IF(CV7="","",IF(CV7="-","【-】","【"&amp;SUBSTITUTE(TEXT(CV7,"#,##0.00"),"-","△")&amp;"】"))</f>
        <v>【60.00】</v>
      </c>
      <c r="CW6" s="36">
        <f>IF(CW7="",NA(),CW7)</f>
        <v>93.3</v>
      </c>
      <c r="CX6" s="36">
        <f t="shared" ref="CX6:DF6" si="11">IF(CX7="",NA(),CX7)</f>
        <v>93.42</v>
      </c>
      <c r="CY6" s="36">
        <f t="shared" si="11"/>
        <v>93.69</v>
      </c>
      <c r="CZ6" s="36">
        <f t="shared" si="11"/>
        <v>93.47</v>
      </c>
      <c r="DA6" s="36">
        <f t="shared" si="11"/>
        <v>93.23</v>
      </c>
      <c r="DB6" s="36">
        <f t="shared" si="11"/>
        <v>90.15</v>
      </c>
      <c r="DC6" s="36">
        <f t="shared" si="11"/>
        <v>90.62</v>
      </c>
      <c r="DD6" s="36">
        <f t="shared" si="11"/>
        <v>90.13</v>
      </c>
      <c r="DE6" s="36">
        <f t="shared" si="11"/>
        <v>90.19</v>
      </c>
      <c r="DF6" s="36">
        <f t="shared" si="11"/>
        <v>90.03</v>
      </c>
      <c r="DG6" s="35" t="str">
        <f>IF(DG7="","",IF(DG7="-","【-】","【"&amp;SUBSTITUTE(TEXT(DG7,"#,##0.00"),"-","△")&amp;"】"))</f>
        <v>【89.80】</v>
      </c>
      <c r="DH6" s="36">
        <f>IF(DH7="",NA(),DH7)</f>
        <v>49.63</v>
      </c>
      <c r="DI6" s="36">
        <f t="shared" ref="DI6:DQ6" si="12">IF(DI7="",NA(),DI7)</f>
        <v>50.55</v>
      </c>
      <c r="DJ6" s="36">
        <f t="shared" si="12"/>
        <v>50.75</v>
      </c>
      <c r="DK6" s="36">
        <f t="shared" si="12"/>
        <v>51.69</v>
      </c>
      <c r="DL6" s="36">
        <f t="shared" si="12"/>
        <v>52.43</v>
      </c>
      <c r="DM6" s="36">
        <f t="shared" si="12"/>
        <v>47.37</v>
      </c>
      <c r="DN6" s="36">
        <f t="shared" si="12"/>
        <v>48.01</v>
      </c>
      <c r="DO6" s="36">
        <f t="shared" si="12"/>
        <v>48.01</v>
      </c>
      <c r="DP6" s="36">
        <f t="shared" si="12"/>
        <v>48.86</v>
      </c>
      <c r="DQ6" s="36">
        <f t="shared" si="12"/>
        <v>49.6</v>
      </c>
      <c r="DR6" s="35" t="str">
        <f>IF(DR7="","",IF(DR7="-","【-】","【"&amp;SUBSTITUTE(TEXT(DR7,"#,##0.00"),"-","△")&amp;"】"))</f>
        <v>【49.59】</v>
      </c>
      <c r="DS6" s="36">
        <f>IF(DS7="",NA(),DS7)</f>
        <v>18.809999999999999</v>
      </c>
      <c r="DT6" s="36">
        <f t="shared" ref="DT6:EB6" si="13">IF(DT7="",NA(),DT7)</f>
        <v>19.52</v>
      </c>
      <c r="DU6" s="36">
        <f t="shared" si="13"/>
        <v>20.59</v>
      </c>
      <c r="DV6" s="36">
        <f t="shared" si="13"/>
        <v>22.08</v>
      </c>
      <c r="DW6" s="36">
        <f t="shared" si="13"/>
        <v>25.02</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1.0900000000000001</v>
      </c>
      <c r="EE6" s="36">
        <f t="shared" ref="EE6:EM6" si="14">IF(EE7="",NA(),EE7)</f>
        <v>0.93</v>
      </c>
      <c r="EF6" s="36">
        <f t="shared" si="14"/>
        <v>1.1200000000000001</v>
      </c>
      <c r="EG6" s="36">
        <f t="shared" si="14"/>
        <v>0.63</v>
      </c>
      <c r="EH6" s="36">
        <f t="shared" si="14"/>
        <v>0.75</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232190</v>
      </c>
      <c r="D7" s="38">
        <v>46</v>
      </c>
      <c r="E7" s="38">
        <v>1</v>
      </c>
      <c r="F7" s="38">
        <v>0</v>
      </c>
      <c r="G7" s="38">
        <v>1</v>
      </c>
      <c r="H7" s="38" t="s">
        <v>93</v>
      </c>
      <c r="I7" s="38" t="s">
        <v>94</v>
      </c>
      <c r="J7" s="38" t="s">
        <v>95</v>
      </c>
      <c r="K7" s="38" t="s">
        <v>96</v>
      </c>
      <c r="L7" s="38" t="s">
        <v>97</v>
      </c>
      <c r="M7" s="38" t="s">
        <v>98</v>
      </c>
      <c r="N7" s="39" t="s">
        <v>99</v>
      </c>
      <c r="O7" s="39">
        <v>92.37</v>
      </c>
      <c r="P7" s="39">
        <v>99.95</v>
      </c>
      <c r="Q7" s="39">
        <v>1897</v>
      </c>
      <c r="R7" s="39">
        <v>153026</v>
      </c>
      <c r="S7" s="39">
        <v>62.81</v>
      </c>
      <c r="T7" s="39">
        <v>2436.33</v>
      </c>
      <c r="U7" s="39">
        <v>152768</v>
      </c>
      <c r="V7" s="39">
        <v>62.81</v>
      </c>
      <c r="W7" s="39">
        <v>2432.2199999999998</v>
      </c>
      <c r="X7" s="39">
        <v>111.68</v>
      </c>
      <c r="Y7" s="39">
        <v>111.36</v>
      </c>
      <c r="Z7" s="39">
        <v>114.68</v>
      </c>
      <c r="AA7" s="39">
        <v>120.73</v>
      </c>
      <c r="AB7" s="39">
        <v>115.83</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653.92999999999995</v>
      </c>
      <c r="AU7" s="39">
        <v>638.58000000000004</v>
      </c>
      <c r="AV7" s="39">
        <v>544.28</v>
      </c>
      <c r="AW7" s="39">
        <v>878.46</v>
      </c>
      <c r="AX7" s="39">
        <v>903.32</v>
      </c>
      <c r="AY7" s="39">
        <v>299.44</v>
      </c>
      <c r="AZ7" s="39">
        <v>311.99</v>
      </c>
      <c r="BA7" s="39">
        <v>307.83</v>
      </c>
      <c r="BB7" s="39">
        <v>318.89</v>
      </c>
      <c r="BC7" s="39">
        <v>309.10000000000002</v>
      </c>
      <c r="BD7" s="39">
        <v>264.97000000000003</v>
      </c>
      <c r="BE7" s="39">
        <v>107.48</v>
      </c>
      <c r="BF7" s="39">
        <v>96.46</v>
      </c>
      <c r="BG7" s="39">
        <v>85.21</v>
      </c>
      <c r="BH7" s="39">
        <v>75.59</v>
      </c>
      <c r="BI7" s="39">
        <v>66.7</v>
      </c>
      <c r="BJ7" s="39">
        <v>298.08999999999997</v>
      </c>
      <c r="BK7" s="39">
        <v>291.77999999999997</v>
      </c>
      <c r="BL7" s="39">
        <v>295.44</v>
      </c>
      <c r="BM7" s="39">
        <v>290.07</v>
      </c>
      <c r="BN7" s="39">
        <v>290.42</v>
      </c>
      <c r="BO7" s="39">
        <v>266.61</v>
      </c>
      <c r="BP7" s="39">
        <v>105.67</v>
      </c>
      <c r="BQ7" s="39">
        <v>104.72</v>
      </c>
      <c r="BR7" s="39">
        <v>107.98</v>
      </c>
      <c r="BS7" s="39">
        <v>113.6</v>
      </c>
      <c r="BT7" s="39">
        <v>109.3</v>
      </c>
      <c r="BU7" s="39">
        <v>106.4</v>
      </c>
      <c r="BV7" s="39">
        <v>107.61</v>
      </c>
      <c r="BW7" s="39">
        <v>106.02</v>
      </c>
      <c r="BX7" s="39">
        <v>104.84</v>
      </c>
      <c r="BY7" s="39">
        <v>106.11</v>
      </c>
      <c r="BZ7" s="39">
        <v>103.24</v>
      </c>
      <c r="CA7" s="39">
        <v>118.77</v>
      </c>
      <c r="CB7" s="39">
        <v>120.02</v>
      </c>
      <c r="CC7" s="39">
        <v>116.88</v>
      </c>
      <c r="CD7" s="39">
        <v>111.03</v>
      </c>
      <c r="CE7" s="39">
        <v>115.17</v>
      </c>
      <c r="CF7" s="39">
        <v>156.29</v>
      </c>
      <c r="CG7" s="39">
        <v>155.69</v>
      </c>
      <c r="CH7" s="39">
        <v>158.6</v>
      </c>
      <c r="CI7" s="39">
        <v>161.82</v>
      </c>
      <c r="CJ7" s="39">
        <v>161.03</v>
      </c>
      <c r="CK7" s="39">
        <v>168.38</v>
      </c>
      <c r="CL7" s="39">
        <v>72.7</v>
      </c>
      <c r="CM7" s="39">
        <v>72.97</v>
      </c>
      <c r="CN7" s="39">
        <v>73.260000000000005</v>
      </c>
      <c r="CO7" s="39">
        <v>73.11</v>
      </c>
      <c r="CP7" s="39">
        <v>72.22</v>
      </c>
      <c r="CQ7" s="39">
        <v>62.34</v>
      </c>
      <c r="CR7" s="39">
        <v>62.46</v>
      </c>
      <c r="CS7" s="39">
        <v>62.88</v>
      </c>
      <c r="CT7" s="39">
        <v>62.32</v>
      </c>
      <c r="CU7" s="39">
        <v>61.71</v>
      </c>
      <c r="CV7" s="39">
        <v>60</v>
      </c>
      <c r="CW7" s="39">
        <v>93.3</v>
      </c>
      <c r="CX7" s="39">
        <v>93.42</v>
      </c>
      <c r="CY7" s="39">
        <v>93.69</v>
      </c>
      <c r="CZ7" s="39">
        <v>93.47</v>
      </c>
      <c r="DA7" s="39">
        <v>93.23</v>
      </c>
      <c r="DB7" s="39">
        <v>90.15</v>
      </c>
      <c r="DC7" s="39">
        <v>90.62</v>
      </c>
      <c r="DD7" s="39">
        <v>90.13</v>
      </c>
      <c r="DE7" s="39">
        <v>90.19</v>
      </c>
      <c r="DF7" s="39">
        <v>90.03</v>
      </c>
      <c r="DG7" s="39">
        <v>89.8</v>
      </c>
      <c r="DH7" s="39">
        <v>49.63</v>
      </c>
      <c r="DI7" s="39">
        <v>50.55</v>
      </c>
      <c r="DJ7" s="39">
        <v>50.75</v>
      </c>
      <c r="DK7" s="39">
        <v>51.69</v>
      </c>
      <c r="DL7" s="39">
        <v>52.43</v>
      </c>
      <c r="DM7" s="39">
        <v>47.37</v>
      </c>
      <c r="DN7" s="39">
        <v>48.01</v>
      </c>
      <c r="DO7" s="39">
        <v>48.01</v>
      </c>
      <c r="DP7" s="39">
        <v>48.86</v>
      </c>
      <c r="DQ7" s="39">
        <v>49.6</v>
      </c>
      <c r="DR7" s="39">
        <v>49.59</v>
      </c>
      <c r="DS7" s="39">
        <v>18.809999999999999</v>
      </c>
      <c r="DT7" s="39">
        <v>19.52</v>
      </c>
      <c r="DU7" s="39">
        <v>20.59</v>
      </c>
      <c r="DV7" s="39">
        <v>22.08</v>
      </c>
      <c r="DW7" s="39">
        <v>25.02</v>
      </c>
      <c r="DX7" s="39">
        <v>14.27</v>
      </c>
      <c r="DY7" s="39">
        <v>16.170000000000002</v>
      </c>
      <c r="DZ7" s="39">
        <v>16.600000000000001</v>
      </c>
      <c r="EA7" s="39">
        <v>18.510000000000002</v>
      </c>
      <c r="EB7" s="39">
        <v>20.49</v>
      </c>
      <c r="EC7" s="39">
        <v>19.440000000000001</v>
      </c>
      <c r="ED7" s="39">
        <v>1.0900000000000001</v>
      </c>
      <c r="EE7" s="39">
        <v>0.93</v>
      </c>
      <c r="EF7" s="39">
        <v>1.1200000000000001</v>
      </c>
      <c r="EG7" s="39">
        <v>0.63</v>
      </c>
      <c r="EH7" s="39">
        <v>0.75</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2021-02-12T05:26:37Z</cp:lastPrinted>
  <dcterms:created xsi:type="dcterms:W3CDTF">2020-12-04T02:10:03Z</dcterms:created>
  <dcterms:modified xsi:type="dcterms:W3CDTF">2021-02-12T05:26:39Z</dcterms:modified>
  <cp:category/>
</cp:coreProperties>
</file>