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JCGQh08yudVYx63noBF4mGrcXisKnJ4ab41PJLSTseOFz2wbDr3TMWTN2AqP+mdXg5Ke7w0D6yHMG9Q2l81Gqw==" workbookSaltValue="6JiwuoAeds30A6G0WbmAiw==" workbookSpinCount="100000" lockStructure="1"/>
  <bookViews>
    <workbookView xWindow="0" yWindow="0" windowWidth="24000" windowHeight="10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<sst xmlns="http://schemas.openxmlformats.org/spreadsheetml/2006/main" count="228" uniqueCount="114">
  <si>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</si>
  <si>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</si>
  <si>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</si>
  <si>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</si>
  <si>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</si>
  <si>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</si>
  <si>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</si>
  <si>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</si>
  <si>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</si>
  <si>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</si>
  <si>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</si>
  <si>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</si>
  <si>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</si>
  <si>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</si>
  <si>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</si>
  <si>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</si>
  <si>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</si>
  <si>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</si>
  <si>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</si>
  <si>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</si>
  <si>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</si>
  <si>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</si>
  <si>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</si>
  <si>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</si>
  <si>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</si>
  <si>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</si>
  <si>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</si>
  <si>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</si>
  <si>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</si>
  <si>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</si>
  <si>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</si>
  <si>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</si>
  <si>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</si>
  <si>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</si>
  <si>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</si>
  <si>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</si>
  <si>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</si>
  <si>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</si>
  <si>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</si>
  <si>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</si>
  <si>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</si>
  <si>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</si>
  <si>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</si>
  <si>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</si>
  <si>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</si>
  <si>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</si>
  <si>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</si>
  <si>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</si>
  <si>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</si>
  <si>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</si>
  <si>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</si>
  <si>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</si>
  <si>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</si>
  <si>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</si>
  <si>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</si>
  <si>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</si>
  <si>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</si>
  <si>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</si>
  <si>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</si>
  <si>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</si>
  <si>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</si>
  <si>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</si>
  <si>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</si>
  <si>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</si>
  <si>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</si>
  <si>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</si>
  <si>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</si>
  <si>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</si>
  <si>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</si>
  <si>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</si>
  <si>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</si>
  <si>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</si>
  <si>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</si>
  <si>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</si>
  <si>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</si>
  <si>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</si>
  <si>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</si>
  <si>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</si>
  <si>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</si>
  <si>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</si>
  <si>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</si>
  <si>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</si>
  <si>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</si>
  <si>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</si>
  <si>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</si>
  <si>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</si>
  <si>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</si>
  <si>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</si>
  <si>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</si>
  <si>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</si>
  <si>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</si>
  <si>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</si>
  <si>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</si>
  <si>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新城市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</si>
  <si>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</si>
  <si>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</si>
  <si>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</si>
  <si>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</si>
  <si>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</si>
  <si>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</si>
  <si>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</si>
  <si>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</si>
  <si>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</si>
  <si>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</si>
  <si>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</si>
  <si>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</si>
  <si>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</si>
  <si>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</si>
  <si>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</si>
  <si>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</si>
  <si>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</si>
  <si>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わずかに上回っていますが、平成29年度簡易水道事業を統合したことに伴い一般会計からの補助金に頼り収支の均衡を図っています。⑤料金回収率は、類似団体平均値とほぼ同程度を推移していましたが、簡易水道事業を統合したことにより料金収入よりも費用の増加が大きく100％を大きく下回りほぼ横ばいの状況でいずれも類似団体平均値を大きく下回っているため、令和2年度に料金改定を行い、引続き経費削減などの経営努力を行う必要があります。
　③流動比率は、類似団体平均値を大きく下回っていましたが、簡易水道事業の企業債引継ぎにより、さらに比率が大きく低下しました。④企業債残高対給水収益比率についても同様の理由により比率が大幅に増加し、類似団体平均値を大きく上回っています。生じている多額の営業損失を圧縮する必要があります。
　⑥給水原価は、類似団体平均値前後を推移していましたが、簡易水道事業を統合したことによる費用の増加により類似団体平均値を大きく上回ることになりました。
　⑦施設利用率は、類似団体平均値を大きく上回っていましたが、簡易水道事業の施設引継ぎにより数値が低下しています。
　⑧有収率は、類似団体平均値以上を維持していましたが、簡易水道事業統合により数値が大きく低下し、回復傾向にはありますが類似団体平均値を下回っています。これは、旧簡易水道地区に自主防災のため多くの消火栓が設置されており水質維持のための放水が多く、また漏水が要因と考えられます。老朽化した管路の更新を進め、継続的に漏水対策を行い有収率の向上を図る必要があります。</t>
    <rPh sb="2" eb="6">
      <t>ケイジョウシュウシ</t>
    </rPh>
    <rPh sb="6" eb="8">
      <t>ヒリツ</t>
    </rPh>
    <rPh sb="19" eb="21">
      <t>ウワマワ</t>
    </rPh>
    <rPh sb="28" eb="30">
      <t>ヘイセイ</t>
    </rPh>
    <rPh sb="32" eb="34">
      <t>ネンド</t>
    </rPh>
    <rPh sb="34" eb="38">
      <t>カンイスイドウ</t>
    </rPh>
    <rPh sb="38" eb="40">
      <t>ジギョウ</t>
    </rPh>
    <rPh sb="41" eb="43">
      <t>トウゴウ</t>
    </rPh>
    <rPh sb="48" eb="49">
      <t>トモナ</t>
    </rPh>
    <rPh sb="50" eb="54">
      <t>イッパンカイケイ</t>
    </rPh>
    <rPh sb="57" eb="60">
      <t>ホジョキン</t>
    </rPh>
    <rPh sb="61" eb="62">
      <t>タヨ</t>
    </rPh>
    <rPh sb="63" eb="65">
      <t>シュウシ</t>
    </rPh>
    <rPh sb="66" eb="68">
      <t>キンコウ</t>
    </rPh>
    <rPh sb="69" eb="70">
      <t>ハカ</t>
    </rPh>
    <rPh sb="77" eb="82">
      <t>リョウキンカイシュウリツ</t>
    </rPh>
    <rPh sb="84" eb="88">
      <t>ルイジダンタイ</t>
    </rPh>
    <rPh sb="88" eb="91">
      <t>ヘイキンチ</t>
    </rPh>
    <rPh sb="94" eb="97">
      <t>ドウテイド</t>
    </rPh>
    <rPh sb="98" eb="100">
      <t>スイイ</t>
    </rPh>
    <rPh sb="115" eb="117">
      <t>トウゴウ</t>
    </rPh>
    <rPh sb="124" eb="126">
      <t>リョウキン</t>
    </rPh>
    <rPh sb="126" eb="128">
      <t>シュウニュウ</t>
    </rPh>
    <rPh sb="131" eb="133">
      <t>ヒヨウ</t>
    </rPh>
    <rPh sb="134" eb="136">
      <t>ゾウカ</t>
    </rPh>
    <rPh sb="137" eb="138">
      <t>オオ</t>
    </rPh>
    <rPh sb="145" eb="146">
      <t>オオ</t>
    </rPh>
    <rPh sb="148" eb="150">
      <t>シタマワ</t>
    </rPh>
    <rPh sb="153" eb="154">
      <t>ヨコ</t>
    </rPh>
    <rPh sb="157" eb="159">
      <t>ジョウキョウ</t>
    </rPh>
    <rPh sb="164" eb="168">
      <t>ルイジダンタイ</t>
    </rPh>
    <rPh sb="168" eb="171">
      <t>ヘイキンチ</t>
    </rPh>
    <rPh sb="172" eb="173">
      <t>オオ</t>
    </rPh>
    <rPh sb="175" eb="177">
      <t>シタマワ</t>
    </rPh>
    <rPh sb="184" eb="186">
      <t>レイワ</t>
    </rPh>
    <rPh sb="187" eb="189">
      <t>ネンド</t>
    </rPh>
    <rPh sb="190" eb="194">
      <t>リョウキンカイテイ</t>
    </rPh>
    <rPh sb="195" eb="196">
      <t>オコナ</t>
    </rPh>
    <rPh sb="198" eb="200">
      <t>ヒキツヅ</t>
    </rPh>
    <rPh sb="201" eb="205">
      <t>ケイヒサクゲン</t>
    </rPh>
    <rPh sb="208" eb="210">
      <t>ケイエイ</t>
    </rPh>
    <rPh sb="210" eb="212">
      <t>ドリョク</t>
    </rPh>
    <rPh sb="213" eb="214">
      <t>オコナ</t>
    </rPh>
    <rPh sb="215" eb="217">
      <t>ヒツヨウ</t>
    </rPh>
    <rPh sb="226" eb="230">
      <t>リュウドウヒリツ</t>
    </rPh>
    <rPh sb="253" eb="257">
      <t>カンイスイドウ</t>
    </rPh>
    <rPh sb="257" eb="259">
      <t>ジギョウ</t>
    </rPh>
    <rPh sb="260" eb="262">
      <t>キギョウ</t>
    </rPh>
    <rPh sb="262" eb="263">
      <t>サイ</t>
    </rPh>
    <rPh sb="263" eb="265">
      <t>ヒキツ</t>
    </rPh>
    <rPh sb="273" eb="275">
      <t>ヒリツ</t>
    </rPh>
    <rPh sb="276" eb="277">
      <t>オオ</t>
    </rPh>
    <rPh sb="279" eb="281">
      <t>テイカ</t>
    </rPh>
    <rPh sb="287" eb="290">
      <t>キギョウサイ</t>
    </rPh>
    <rPh sb="290" eb="292">
      <t>ザンダカ</t>
    </rPh>
    <rPh sb="292" eb="293">
      <t>タイ</t>
    </rPh>
    <rPh sb="293" eb="297">
      <t>キュウスイシュウエキ</t>
    </rPh>
    <rPh sb="297" eb="299">
      <t>ヒリツ</t>
    </rPh>
    <rPh sb="304" eb="306">
      <t>ドウヨウ</t>
    </rPh>
    <rPh sb="307" eb="309">
      <t>リユウ</t>
    </rPh>
    <rPh sb="312" eb="314">
      <t>ヒリツ</t>
    </rPh>
    <rPh sb="315" eb="317">
      <t>オオハバ</t>
    </rPh>
    <rPh sb="318" eb="320">
      <t>ゾウカ</t>
    </rPh>
    <rPh sb="333" eb="335">
      <t>ウワマワ</t>
    </rPh>
    <rPh sb="341" eb="342">
      <t>ショウ</t>
    </rPh>
    <rPh sb="354" eb="356">
      <t>アッシュク</t>
    </rPh>
    <rPh sb="358" eb="360">
      <t>ヒツヨウ</t>
    </rPh>
    <rPh sb="369" eb="373">
      <t>キュウスイゲンカ</t>
    </rPh>
    <rPh sb="382" eb="384">
      <t>ゼンゴ</t>
    </rPh>
    <rPh sb="385" eb="387">
      <t>スイイ</t>
    </rPh>
    <rPh sb="411" eb="413">
      <t>ヒヨウ</t>
    </rPh>
    <rPh sb="414" eb="416">
      <t>ゾウカ</t>
    </rPh>
    <rPh sb="445" eb="447">
      <t>シセツ</t>
    </rPh>
    <rPh sb="447" eb="449">
      <t>リヨウ</t>
    </rPh>
    <rPh sb="449" eb="450">
      <t>リツ</t>
    </rPh>
    <rPh sb="480" eb="482">
      <t>シセツ</t>
    </rPh>
    <rPh sb="488" eb="490">
      <t>スウチ</t>
    </rPh>
    <rPh sb="491" eb="493">
      <t>テイカ</t>
    </rPh>
    <rPh sb="502" eb="505">
      <t>ユウシュウリツ</t>
    </rPh>
    <rPh sb="514" eb="516">
      <t>イジョウ</t>
    </rPh>
    <rPh sb="517" eb="519">
      <t>イジ</t>
    </rPh>
    <rPh sb="527" eb="531">
      <t>カンイスイドウ</t>
    </rPh>
    <rPh sb="531" eb="533">
      <t>ジギョウ</t>
    </rPh>
    <rPh sb="533" eb="535">
      <t>トウゴウ</t>
    </rPh>
    <rPh sb="538" eb="540">
      <t>スウチ</t>
    </rPh>
    <rPh sb="541" eb="542">
      <t>オオ</t>
    </rPh>
    <rPh sb="544" eb="546">
      <t>テイカ</t>
    </rPh>
    <rPh sb="548" eb="550">
      <t>カイフク</t>
    </rPh>
    <rPh sb="550" eb="552">
      <t>ケイコウ</t>
    </rPh>
    <rPh sb="579" eb="580">
      <t>キュウ</t>
    </rPh>
    <rPh sb="580" eb="582">
      <t>カンイ</t>
    </rPh>
    <rPh sb="582" eb="584">
      <t>スイドウ</t>
    </rPh>
    <rPh sb="584" eb="586">
      <t>チク</t>
    </rPh>
    <rPh sb="587" eb="591">
      <t>ジシュボウサイ</t>
    </rPh>
    <rPh sb="594" eb="595">
      <t>オオ</t>
    </rPh>
    <rPh sb="597" eb="600">
      <t>ショウカセン</t>
    </rPh>
    <rPh sb="601" eb="603">
      <t>セッチ</t>
    </rPh>
    <rPh sb="608" eb="610">
      <t>スイシツ</t>
    </rPh>
    <rPh sb="610" eb="612">
      <t>イジ</t>
    </rPh>
    <rPh sb="616" eb="618">
      <t>ホウスイ</t>
    </rPh>
    <rPh sb="619" eb="620">
      <t>オオ</t>
    </rPh>
    <rPh sb="624" eb="626">
      <t>ロウスイ</t>
    </rPh>
    <rPh sb="627" eb="629">
      <t>ヨウイン</t>
    </rPh>
    <rPh sb="630" eb="631">
      <t>カンガ</t>
    </rPh>
    <rPh sb="637" eb="640">
      <t>ロウキュウカ</t>
    </rPh>
    <rPh sb="642" eb="644">
      <t>カンロ</t>
    </rPh>
    <rPh sb="645" eb="647">
      <t>コウシン</t>
    </rPh>
    <rPh sb="648" eb="649">
      <t>スス</t>
    </rPh>
    <rPh sb="651" eb="654">
      <t>ケイゾクテキ</t>
    </rPh>
    <rPh sb="655" eb="659">
      <t>ロウスイタイサク</t>
    </rPh>
    <rPh sb="660" eb="661">
      <t>オコナ</t>
    </rPh>
    <rPh sb="662" eb="665">
      <t>ユウシュウリツ</t>
    </rPh>
    <rPh sb="666" eb="668">
      <t>コウジョウ</t>
    </rPh>
    <rPh sb="669" eb="670">
      <t>ハカ</t>
    </rPh>
    <rPh sb="671" eb="673">
      <t>ヒツヨウ</t>
    </rPh>
    <phoneticPr fontId="4"/>
  </si>
  <si>
    <t>　①有形固定資産減価償却率は、ほぼ類似団体平均値を推移していましたが、簡易水道事業統合により平均値を下回っています。これは、簡易水道事業の資産引継ぎ及び統合前の更新整備によるものと考えられます。
　②管路経年化率は、類似団体平均値を上回り今後も耐用年数を経過する管路の増加が考えられます。③管路更新率は、他事業関連及び老朽管の布設替増により類似団体平均値を大きく上回りました。
　本市は施設等が多く、今後の更新費用の増加が見込まれます。効率的な施設運用を図り、計画的な施設更新、事業の平準化を行う必要があります。</t>
    <rPh sb="2" eb="6">
      <t>ユウケイコテイ</t>
    </rPh>
    <rPh sb="6" eb="8">
      <t>シサン</t>
    </rPh>
    <rPh sb="8" eb="12">
      <t>ゲンカショウキャク</t>
    </rPh>
    <rPh sb="12" eb="13">
      <t>リツ</t>
    </rPh>
    <rPh sb="17" eb="24">
      <t>ルイジダンタイヘイキンチ</t>
    </rPh>
    <rPh sb="25" eb="27">
      <t>スイイ</t>
    </rPh>
    <rPh sb="35" eb="41">
      <t>カンイスイドウジギョウ</t>
    </rPh>
    <rPh sb="41" eb="43">
      <t>トウゴウ</t>
    </rPh>
    <rPh sb="46" eb="49">
      <t>ヘイキンチ</t>
    </rPh>
    <rPh sb="50" eb="52">
      <t>シタマワ</t>
    </rPh>
    <rPh sb="62" eb="68">
      <t>カンイスイドウジギョウ</t>
    </rPh>
    <rPh sb="69" eb="71">
      <t>シサン</t>
    </rPh>
    <rPh sb="71" eb="73">
      <t>ヒキツ</t>
    </rPh>
    <rPh sb="74" eb="75">
      <t>オヨ</t>
    </rPh>
    <rPh sb="76" eb="78">
      <t>トウゴウ</t>
    </rPh>
    <rPh sb="78" eb="79">
      <t>マエ</t>
    </rPh>
    <rPh sb="80" eb="82">
      <t>コウシン</t>
    </rPh>
    <rPh sb="82" eb="84">
      <t>セイビ</t>
    </rPh>
    <rPh sb="90" eb="91">
      <t>カンガ</t>
    </rPh>
    <rPh sb="100" eb="102">
      <t>カンロ</t>
    </rPh>
    <rPh sb="102" eb="105">
      <t>ケイネンカ</t>
    </rPh>
    <rPh sb="105" eb="106">
      <t>リツ</t>
    </rPh>
    <rPh sb="108" eb="115">
      <t>ルイジダンタイヘイキンチ</t>
    </rPh>
    <rPh sb="116" eb="118">
      <t>ウワマワ</t>
    </rPh>
    <rPh sb="119" eb="121">
      <t>コンゴ</t>
    </rPh>
    <rPh sb="122" eb="126">
      <t>タイヨウネンスウ</t>
    </rPh>
    <rPh sb="127" eb="129">
      <t>ケイカ</t>
    </rPh>
    <rPh sb="131" eb="133">
      <t>カンロ</t>
    </rPh>
    <rPh sb="134" eb="136">
      <t>ゾウカ</t>
    </rPh>
    <rPh sb="137" eb="138">
      <t>カンガ</t>
    </rPh>
    <rPh sb="145" eb="147">
      <t>カンロ</t>
    </rPh>
    <rPh sb="147" eb="149">
      <t>コウシン</t>
    </rPh>
    <rPh sb="149" eb="150">
      <t>リツ</t>
    </rPh>
    <rPh sb="152" eb="153">
      <t>タ</t>
    </rPh>
    <rPh sb="153" eb="155">
      <t>ジギョウ</t>
    </rPh>
    <rPh sb="155" eb="157">
      <t>カンレン</t>
    </rPh>
    <rPh sb="157" eb="158">
      <t>オヨ</t>
    </rPh>
    <rPh sb="159" eb="161">
      <t>ロウキュウ</t>
    </rPh>
    <rPh sb="161" eb="162">
      <t>カン</t>
    </rPh>
    <rPh sb="163" eb="166">
      <t>フセツガ</t>
    </rPh>
    <rPh sb="166" eb="167">
      <t>ゾウ</t>
    </rPh>
    <rPh sb="170" eb="177">
      <t>ルイジダンタイヘイキンチ</t>
    </rPh>
    <rPh sb="178" eb="179">
      <t>オオ</t>
    </rPh>
    <rPh sb="181" eb="183">
      <t>ウワマワ</t>
    </rPh>
    <rPh sb="222" eb="224">
      <t>シセツ</t>
    </rPh>
    <rPh sb="230" eb="233">
      <t>ケイカクテキ</t>
    </rPh>
    <rPh sb="234" eb="236">
      <t>シセツ</t>
    </rPh>
    <rPh sb="236" eb="238">
      <t>コウシン</t>
    </rPh>
    <phoneticPr fontId="4"/>
  </si>
  <si>
    <r>
      <t>　料金収入が減少傾向にある一方、施設の更新需要の増大、耐震化に伴う支出が増加する状況にあります。さらに簡易水道事業との統合により経営状況は厳しいものとなっています。</t>
    </r>
    <r>
      <rPr>
        <sz val="11"/>
        <rFont val="ＭＳ ゴシック"/>
        <family val="3"/>
        <charset val="128"/>
      </rPr>
      <t>そのため、</t>
    </r>
    <r>
      <rPr>
        <sz val="11"/>
        <color theme="1"/>
        <rFont val="ＭＳ ゴシック"/>
        <family val="3"/>
        <charset val="128"/>
      </rPr>
      <t>令和2年度に料金改定を行い</t>
    </r>
    <r>
      <rPr>
        <sz val="11"/>
        <rFont val="ＭＳ ゴシック"/>
        <family val="3"/>
        <charset val="128"/>
      </rPr>
      <t>ました。今後も、</t>
    </r>
    <r>
      <rPr>
        <sz val="11"/>
        <color theme="1"/>
        <rFont val="ＭＳ ゴシック"/>
        <family val="3"/>
        <charset val="128"/>
      </rPr>
      <t xml:space="preserve">将来を見据えた適切な施設整備を行い、引続き効率的な経営により経費削減に取組み、適正な料金についての検討を行い、経営の健全化を目指します。
　平成29年3月に策定した経営戦略について、令和元年度に令和2年度の料金改定を考慮し、収支計画の見直しを行いました。
</t>
    </r>
    <rPh sb="104" eb="106">
      <t>コンゴ</t>
    </rPh>
    <rPh sb="120" eb="122">
      <t>セイビ</t>
    </rPh>
    <rPh sb="126" eb="128">
      <t>ヒキツヅ</t>
    </rPh>
    <rPh sb="147" eb="149">
      <t>テキセイ</t>
    </rPh>
    <rPh sb="150" eb="152">
      <t>リョウキン</t>
    </rPh>
    <rPh sb="157" eb="159">
      <t>ケントウ</t>
    </rPh>
    <rPh sb="160" eb="161">
      <t>オコナ</t>
    </rPh>
    <rPh sb="178" eb="180">
      <t>ヘイセイ</t>
    </rPh>
    <rPh sb="182" eb="183">
      <t>ネン</t>
    </rPh>
    <rPh sb="184" eb="185">
      <t>ガツ</t>
    </rPh>
    <rPh sb="186" eb="188">
      <t>サクテイ</t>
    </rPh>
    <rPh sb="190" eb="194">
      <t>ケイエイセンリャク</t>
    </rPh>
    <rPh sb="199" eb="201">
      <t>レイワ</t>
    </rPh>
    <rPh sb="201" eb="203">
      <t>ガンネン</t>
    </rPh>
    <rPh sb="203" eb="204">
      <t>ド</t>
    </rPh>
    <rPh sb="205" eb="207">
      <t>レイワ</t>
    </rPh>
    <rPh sb="208" eb="210">
      <t>ネンド</t>
    </rPh>
    <rPh sb="211" eb="215">
      <t>リョウキンカイテイ</t>
    </rPh>
    <rPh sb="216" eb="218">
      <t>コウリョ</t>
    </rPh>
    <rPh sb="220" eb="222">
      <t>シュウシ</t>
    </rPh>
    <rPh sb="222" eb="224">
      <t>ケイカク</t>
    </rPh>
    <rPh sb="225" eb="227">
      <t>ミナオ</t>
    </rPh>
    <rPh sb="229" eb="23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</si>
</sst>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0.95</c:v>
                </c:pt>
                <c:pt idx="1">
                  <c:v>0.98</c:v>
                </c:pt>
                <c:pt idx="2">
                  <c:v>0.56000000000000005</c:v>
                </c:pt>
                <c:pt idx="3">
                  <c:v>0.52</c:v>
                </c:pt>
                <c:pt idx="4">
                  <c:v>1.22</c:v>
                </c:pt>
              </c:numCache>
            </c:numRef>
          </c:val>
          <c:extLst>
            <c:ext xmlns:c16="http://schemas.microsoft.com/office/drawing/2014/chart" uri="{C3380CC4-5D6E-409C-BE32-E72D297353CC}">
              <c16:uniqueId val="{00000000-382F-48BB-BF45-933A75FCC0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82F-48BB-BF45-933A75FCC0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69.33</c:v>
                </c:pt>
                <c:pt idx="1">
                  <c:v>69.75</c:v>
                </c:pt>
                <c:pt idx="2">
                  <c:v>64.5</c:v>
                </c:pt>
                <c:pt idx="3">
                  <c:v>63.49</c:v>
                </c:pt>
                <c:pt idx="4">
                  <c:v>62.1</c:v>
                </c:pt>
              </c:numCache>
            </c:numRef>
          </c:val>
          <c:extLst>
            <c:ext xmlns:c16="http://schemas.microsoft.com/office/drawing/2014/chart" uri="{C3380CC4-5D6E-409C-BE32-E72D297353CC}">
              <c16:uniqueId val="{00000000-1A58-409C-A78A-DB24DFBD14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A58-409C-A78A-DB24DFBD14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c:v>
                </c:pt>
                <c:pt idx="1">
                  <c:v>85.91</c:v>
                </c:pt>
                <c:pt idx="2">
                  <c:v>78.709999999999994</c:v>
                </c:pt>
                <c:pt idx="3">
                  <c:v>81.010000000000005</c:v>
                </c:pt>
                <c:pt idx="4">
                  <c:v>81.55</c:v>
                </c:pt>
              </c:numCache>
            </c:numRef>
          </c:val>
          <c:extLst>
            <c:ext xmlns:c16="http://schemas.microsoft.com/office/drawing/2014/chart" uri="{C3380CC4-5D6E-409C-BE32-E72D297353CC}">
              <c16:uniqueId val="{00000000-4095-46B8-B147-18D143903D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4095-46B8-B147-18D143903D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98.21</c:v>
                </c:pt>
                <c:pt idx="1">
                  <c:v>101.16</c:v>
                </c:pt>
                <c:pt idx="2">
                  <c:v>99.37</c:v>
                </c:pt>
                <c:pt idx="3">
                  <c:v>100.5</c:v>
                </c:pt>
                <c:pt idx="4">
                  <c:v>102.44</c:v>
                </c:pt>
              </c:numCache>
            </c:numRef>
          </c:val>
          <c:extLst>
            <c:ext xmlns:c16="http://schemas.microsoft.com/office/drawing/2014/chart" uri="{C3380CC4-5D6E-409C-BE32-E72D297353CC}">
              <c16:uniqueId val="{00000000-7C4E-4021-8997-0A3498ED8D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C4E-4021-8997-0A3498ED8D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45.38</c:v>
                </c:pt>
                <c:pt idx="1">
                  <c:v>46.68</c:v>
                </c:pt>
                <c:pt idx="2">
                  <c:v>31.09</c:v>
                </c:pt>
                <c:pt idx="3">
                  <c:v>33.89</c:v>
                </c:pt>
                <c:pt idx="4">
                  <c:v>36.11</c:v>
                </c:pt>
              </c:numCache>
            </c:numRef>
          </c:val>
          <c:extLst>
            <c:ext xmlns:c16="http://schemas.microsoft.com/office/drawing/2014/chart" uri="{C3380CC4-5D6E-409C-BE32-E72D297353CC}">
              <c16:uniqueId val="{00000000-CD73-43D9-8811-525E543E93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D73-43D9-8811-525E543E93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18.690000000000001</c:v>
                </c:pt>
                <c:pt idx="4" formatCode="#,##0.00;&quot;△&quot;#,##0.00;&quot;-&quot;">
                  <c:v>19.55</c:v>
                </c:pt>
              </c:numCache>
            </c:numRef>
          </c:val>
          <c:extLst>
            <c:ext xmlns:c16="http://schemas.microsoft.com/office/drawing/2014/chart" uri="{C3380CC4-5D6E-409C-BE32-E72D297353CC}">
              <c16:uniqueId val="{00000000-9391-48A4-B150-727A4A8908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9391-48A4-B150-727A4A8908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8D-4C5A-8B5D-BBB483ACE0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278D-4C5A-8B5D-BBB483ACE0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170.41</c:v>
                </c:pt>
                <c:pt idx="1">
                  <c:v>166.47</c:v>
                </c:pt>
                <c:pt idx="2">
                  <c:v>105.95</c:v>
                </c:pt>
                <c:pt idx="3">
                  <c:v>113.06</c:v>
                </c:pt>
                <c:pt idx="4">
                  <c:v>111.69</c:v>
                </c:pt>
              </c:numCache>
            </c:numRef>
          </c:val>
          <c:extLst>
            <c:ext xmlns:c16="http://schemas.microsoft.com/office/drawing/2014/chart" uri="{C3380CC4-5D6E-409C-BE32-E72D297353CC}">
              <c16:uniqueId val="{00000000-C9F0-413D-8D9A-C3A3301246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C9F0-413D-8D9A-C3A3301246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438.65</c:v>
                </c:pt>
                <c:pt idx="1">
                  <c:v>443.23</c:v>
                </c:pt>
                <c:pt idx="2">
                  <c:v>769.99</c:v>
                </c:pt>
                <c:pt idx="3">
                  <c:v>750.17</c:v>
                </c:pt>
                <c:pt idx="4">
                  <c:v>728.65</c:v>
                </c:pt>
              </c:numCache>
            </c:numRef>
          </c:val>
          <c:extLst>
            <c:ext xmlns:c16="http://schemas.microsoft.com/office/drawing/2014/chart" uri="{C3380CC4-5D6E-409C-BE32-E72D297353CC}">
              <c16:uniqueId val="{00000000-6ACE-4B84-BED4-F0F13E2FC3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ACE-4B84-BED4-F0F13E2FC3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96.14</c:v>
                </c:pt>
                <c:pt idx="1">
                  <c:v>96.6</c:v>
                </c:pt>
                <c:pt idx="2">
                  <c:v>73.61</c:v>
                </c:pt>
                <c:pt idx="3">
                  <c:v>73.819999999999993</c:v>
                </c:pt>
                <c:pt idx="4">
                  <c:v>74.94</c:v>
                </c:pt>
              </c:numCache>
            </c:numRef>
          </c:val>
          <c:extLst>
            <c:ext xmlns:c16="http://schemas.microsoft.com/office/drawing/2014/chart" uri="{C3380CC4-5D6E-409C-BE32-E72D297353CC}">
              <c16:uniqueId val="{00000000-AC8C-4D0F-A03F-FE0B7B6987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C8C-4D0F-A03F-FE0B7B6987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183.31</c:v>
                </c:pt>
                <c:pt idx="1">
                  <c:v>182.85</c:v>
                </c:pt>
                <c:pt idx="2">
                  <c:v>237.96</c:v>
                </c:pt>
                <c:pt idx="3">
                  <c:v>236.3</c:v>
                </c:pt>
                <c:pt idx="4">
                  <c:v>235.36</c:v>
                </c:pt>
              </c:numCache>
            </c:numRef>
          </c:val>
          <c:extLst>
            <c:ext xmlns:c16="http://schemas.microsoft.com/office/drawing/2014/chart" uri="{C3380CC4-5D6E-409C-BE32-E72D297353CC}">
              <c16:uniqueId val="{00000000-F598-471D-B2D9-D76659F7F2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598-471D-B2D9-D76659F7F2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新城市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46029</v>
      </c>
      <c r="AM8" s="61"/>
      <c r="AN8" s="61"/>
      <c r="AO8" s="61"/>
      <c r="AP8" s="61"/>
      <c r="AQ8" s="61"/>
      <c r="AR8" s="61"/>
      <c r="AS8" s="61"/>
      <c r="AT8" s="52">
        <f>データ!$S$6</f>
        <v>499.23</v>
      </c>
      <c r="AU8" s="53"/>
      <c r="AV8" s="53"/>
      <c r="AW8" s="53"/>
      <c r="AX8" s="53"/>
      <c r="AY8" s="53"/>
      <c r="AZ8" s="53"/>
      <c r="BA8" s="53"/>
      <c r="BB8" s="54">
        <f>データ!$T$6</f>
        <v>92.2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59.55</v>
      </c>
      <c r="J10" s="53"/>
      <c r="K10" s="53"/>
      <c r="L10" s="53"/>
      <c r="M10" s="53"/>
      <c r="N10" s="53"/>
      <c r="O10" s="64"/>
      <c r="P10" s="54">
        <f>データ!$P$6</f>
        <v>98.94</v>
      </c>
      <c r="Q10" s="54"/>
      <c r="R10" s="54"/>
      <c r="S10" s="54"/>
      <c r="T10" s="54"/>
      <c r="U10" s="54"/>
      <c r="V10" s="54"/>
      <c r="W10" s="61">
        <f>データ!$Q$6</f>
        <v>2629</v>
      </c>
      <c r="X10" s="61"/>
      <c r="Y10" s="61"/>
      <c r="Z10" s="61"/>
      <c r="AA10" s="61"/>
      <c r="AB10" s="61"/>
      <c r="AC10" s="61"/>
      <c r="AD10" s="2"/>
      <c r="AE10" s="2"/>
      <c r="AF10" s="2"/>
      <c r="AG10" s="2"/>
      <c r="AH10" s="4"/>
      <c r="AI10" s="4"/>
      <c r="AJ10" s="4"/>
      <c r="AK10" s="4"/>
      <c r="AL10" s="61">
        <f>データ!$U$6</f>
        <v>45261</v>
      </c>
      <c r="AM10" s="61"/>
      <c r="AN10" s="61"/>
      <c r="AO10" s="61"/>
      <c r="AP10" s="61"/>
      <c r="AQ10" s="61"/>
      <c r="AR10" s="61"/>
      <c r="AS10" s="61"/>
      <c r="AT10" s="52">
        <f>データ!$V$6</f>
        <v>211.2</v>
      </c>
      <c r="AU10" s="53"/>
      <c r="AV10" s="53"/>
      <c r="AW10" s="53"/>
      <c r="AX10" s="53"/>
      <c r="AY10" s="53"/>
      <c r="AZ10" s="53"/>
      <c r="BA10" s="53"/>
      <c r="BB10" s="54">
        <f>データ!$W$6</f>
        <v>214.3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ROfy/nRT3yMqmuJyziewnCYy/Izaq05eoyZMstVH4YDDdKYLE7fu7BM8Q6ldBKMLjCsbx6draT/CySn3YjJcw==" saltValue="yBeXKjxPS/nCU0hDPOE2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232211</v>
      </c>
      <c r="D6" s="34">
        <f t="shared" si="3"/>
        <v>46</v>
      </c>
      <c r="E6" s="34">
        <f t="shared" si="3"/>
        <v>1</v>
      </c>
      <c r="F6" s="34">
        <f t="shared" si="3"/>
        <v>0</v>
      </c>
      <c r="G6" s="34">
        <f t="shared" si="3"/>
        <v>1</v>
      </c>
      <c r="H6" s="34" t="str">
        <f t="shared" si="3"/>
        <v>愛知県　新城市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59.55</v>
      </c>
      <c r="P6" s="35">
        <f t="shared" si="3"/>
        <v>98.94</v>
      </c>
      <c r="Q6" s="35">
        <f t="shared" si="3"/>
        <v>2629</v>
      </c>
      <c r="R6" s="35">
        <f t="shared" si="3"/>
        <v>46029</v>
      </c>
      <c r="S6" s="35">
        <f t="shared" si="3"/>
        <v>499.23</v>
      </c>
      <c r="T6" s="35">
        <f t="shared" si="3"/>
        <v>92.2</v>
      </c>
      <c r="U6" s="35">
        <f t="shared" si="3"/>
        <v>45261</v>
      </c>
      <c r="V6" s="35">
        <f t="shared" si="3"/>
        <v>211.2</v>
      </c>
      <c r="W6" s="35">
        <f t="shared" si="3"/>
        <v>214.3</v>
      </c>
      <c r="X6" s="36">
        <f>IF(X7="",NA(),X7)</f>
        <v>98.21</v>
      </c>
      <c r="Y6" s="36">
        <f t="shared" ref="Y6:AG6" si="4">IF(Y7="",NA(),Y7)</f>
        <v>101.16</v>
      </c>
      <c r="Z6" s="36">
        <f t="shared" si="4"/>
        <v>99.37</v>
      </c>
      <c r="AA6" s="36">
        <f t="shared" si="4"/>
        <v>100.5</v>
      </c>
      <c r="AB6" s="36">
        <f t="shared" si="4"/>
        <v>102.44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170.41</v>
      </c>
      <c r="AU6" s="36">
        <f t="shared" ref="AU6:BC6" si="6">IF(AU7="",NA(),AU7)</f>
        <v>166.47</v>
      </c>
      <c r="AV6" s="36">
        <f t="shared" si="6"/>
        <v>105.95</v>
      </c>
      <c r="AW6" s="36">
        <f t="shared" si="6"/>
        <v>113.06</v>
      </c>
      <c r="AX6" s="36">
        <f t="shared" si="6"/>
        <v>111.69</v>
      </c>
      <c r="AY6" s="36">
        <f t="shared" si="6"/>
        <v>371.31</v>
      </c>
      <c r="AZ6" s="36">
        <f t="shared" si="6"/>
        <v>377.63</v>
      </c>
      <c r="BA6" s="36">
        <f t="shared" si="6"/>
        <v>357.34</v>
      </c>
      <c r="BB6" s="36">
        <f t="shared" si="6"/>
        <v>366.03</v>
      </c>
      <c r="BC6" s="36">
        <f t="shared" si="6"/>
        <v>365.18</v>
      </c>
      <c r="BD6" s="35" t="str">
        <f>IF(BD7="","",IF(BD7="-","【-】","【"&amp;SUBSTITUTE(TEXT(BD7,"#,##0.00"),"-","△")&amp;"】"))</f>
        <v>【264.97】</v>
      </c>
      <c r="BE6" s="36">
        <f>IF(BE7="",NA(),BE7)</f>
        <v>438.65</v>
      </c>
      <c r="BF6" s="36">
        <f t="shared" ref="BF6:BN6" si="7">IF(BF7="",NA(),BF7)</f>
        <v>443.23</v>
      </c>
      <c r="BG6" s="36">
        <f t="shared" si="7"/>
        <v>769.99</v>
      </c>
      <c r="BH6" s="36">
        <f t="shared" si="7"/>
        <v>750.17</v>
      </c>
      <c r="BI6" s="36">
        <f t="shared" si="7"/>
        <v>728.65</v>
      </c>
      <c r="BJ6" s="36">
        <f t="shared" si="7"/>
        <v>373.09</v>
      </c>
      <c r="BK6" s="36">
        <f t="shared" si="7"/>
        <v>364.71</v>
      </c>
      <c r="BL6" s="36">
        <f t="shared" si="7"/>
        <v>373.69</v>
      </c>
      <c r="BM6" s="36">
        <f t="shared" si="7"/>
        <v>370.12</v>
      </c>
      <c r="BN6" s="36">
        <f t="shared" si="7"/>
        <v>371.65</v>
      </c>
      <c r="BO6" s="35" t="str">
        <f>IF(BO7="","",IF(BO7="-","【-】","【"&amp;SUBSTITUTE(TEXT(BO7,"#,##0.00"),"-","△")&amp;"】"))</f>
        <v>【266.61】</v>
      </c>
      <c r="BP6" s="36">
        <f>IF(BP7="",NA(),BP7)</f>
        <v>96.14</v>
      </c>
      <c r="BQ6" s="36">
        <f t="shared" ref="BQ6:BY6" si="8">IF(BQ7="",NA(),BQ7)</f>
        <v>96.6</v>
      </c>
      <c r="BR6" s="36">
        <f t="shared" si="8"/>
        <v>73.61</v>
      </c>
      <c r="BS6" s="36">
        <f t="shared" si="8"/>
        <v>73.819999999999993</v>
      </c>
      <c r="BT6" s="36">
        <f t="shared" si="8"/>
        <v>74.94</v>
      </c>
      <c r="BU6" s="36">
        <f t="shared" si="8"/>
        <v>99.99</v>
      </c>
      <c r="BV6" s="36">
        <f t="shared" si="8"/>
        <v>100.65</v>
      </c>
      <c r="BW6" s="36">
        <f t="shared" si="8"/>
        <v>99.87</v>
      </c>
      <c r="BX6" s="36">
        <f t="shared" si="8"/>
        <v>100.42</v>
      </c>
      <c r="BY6" s="36">
        <f t="shared" si="8"/>
        <v>98.77</v>
      </c>
      <c r="BZ6" s="35" t="str">
        <f>IF(BZ7="","",IF(BZ7="-","【-】","【"&amp;SUBSTITUTE(TEXT(BZ7,"#,##0.00"),"-","△")&amp;"】"))</f>
        <v>【103.24】</v>
      </c>
      <c r="CA6" s="36">
        <f>IF(CA7="",NA(),CA7)</f>
        <v>183.31</v>
      </c>
      <c r="CB6" s="36">
        <f t="shared" ref="CB6:CJ6" si="9">IF(CB7="",NA(),CB7)</f>
        <v>182.85</v>
      </c>
      <c r="CC6" s="36">
        <f t="shared" si="9"/>
        <v>237.96</v>
      </c>
      <c r="CD6" s="36">
        <f t="shared" si="9"/>
        <v>236.3</v>
      </c>
      <c r="CE6" s="36">
        <f t="shared" si="9"/>
        <v>235.36</v>
      </c>
      <c r="CF6" s="36">
        <f t="shared" si="9"/>
        <v>171.15</v>
      </c>
      <c r="CG6" s="36">
        <f t="shared" si="9"/>
        <v>170.19</v>
      </c>
      <c r="CH6" s="36">
        <f t="shared" si="9"/>
        <v>171.81</v>
      </c>
      <c r="CI6" s="36">
        <f t="shared" si="9"/>
        <v>171.67</v>
      </c>
      <c r="CJ6" s="36">
        <f t="shared" si="9"/>
        <v>173.67</v>
      </c>
      <c r="CK6" s="35" t="str">
        <f>IF(CK7="","",IF(CK7="-","【-】","【"&amp;SUBSTITUTE(TEXT(CK7,"#,##0.00"),"-","△")&amp;"】"))</f>
        <v>【168.38】</v>
      </c>
      <c r="CL6" s="36">
        <f>IF(CL7="",NA(),CL7)</f>
        <v>69.33</v>
      </c>
      <c r="CM6" s="36">
        <f t="shared" ref="CM6:CU6" si="10">IF(CM7="",NA(),CM7)</f>
        <v>69.75</v>
      </c>
      <c r="CN6" s="36">
        <f t="shared" si="10"/>
        <v>64.5</v>
      </c>
      <c r="CO6" s="36">
        <f t="shared" si="10"/>
        <v>63.49</v>
      </c>
      <c r="CP6" s="36">
        <f t="shared" si="10"/>
        <v>62.1</v>
      </c>
      <c r="CQ6" s="36">
        <f t="shared" si="10"/>
        <v>58.53</v>
      </c>
      <c r="CR6" s="36">
        <f t="shared" si="10"/>
        <v>59.01</v>
      </c>
      <c r="CS6" s="36">
        <f t="shared" si="10"/>
        <v>60.03</v>
      </c>
      <c r="CT6" s="36">
        <f t="shared" si="10"/>
        <v>59.74</v>
      </c>
      <c r="CU6" s="36">
        <f t="shared" si="10"/>
        <v>59.67</v>
      </c>
      <c r="CV6" s="35" t="str">
        <f>IF(CV7="","",IF(CV7="-","【-】","【"&amp;SUBSTITUTE(TEXT(CV7,"#,##0.00"),"-","△")&amp;"】"))</f>
        <v>【60.00】</v>
      </c>
      <c r="CW6" s="36">
        <f>IF(CW7="",NA(),CW7)</f>
        <v>87</v>
      </c>
      <c r="CX6" s="36">
        <f t="shared" ref="CX6:DF6" si="11">IF(CX7="",NA(),CX7)</f>
        <v>85.91</v>
      </c>
      <c r="CY6" s="36">
        <f t="shared" si="11"/>
        <v>78.709999999999994</v>
      </c>
      <c r="CZ6" s="36">
        <f t="shared" si="11"/>
        <v>81.010000000000005</v>
      </c>
      <c r="DA6" s="36">
        <f t="shared" si="11"/>
        <v>81.55</v>
      </c>
      <c r="DB6" s="36">
        <f t="shared" si="11"/>
        <v>85.26</v>
      </c>
      <c r="DC6" s="36">
        <f t="shared" si="11"/>
        <v>85.37</v>
      </c>
      <c r="DD6" s="36">
        <f t="shared" si="11"/>
        <v>84.81</v>
      </c>
      <c r="DE6" s="36">
        <f t="shared" si="11"/>
        <v>84.8</v>
      </c>
      <c r="DF6" s="36">
        <f t="shared" si="11"/>
        <v>84.6</v>
      </c>
      <c r="DG6" s="35" t="str">
        <f>IF(DG7="","",IF(DG7="-","【-】","【"&amp;SUBSTITUTE(TEXT(DG7,"#,##0.00"),"-","△")&amp;"】"))</f>
        <v>【89.80】</v>
      </c>
      <c r="DH6" s="36">
        <f>IF(DH7="",NA(),DH7)</f>
        <v>45.38</v>
      </c>
      <c r="DI6" s="36">
        <f t="shared" ref="DI6:DQ6" si="12">IF(DI7="",NA(),DI7)</f>
        <v>46.68</v>
      </c>
      <c r="DJ6" s="36">
        <f t="shared" si="12"/>
        <v>31.09</v>
      </c>
      <c r="DK6" s="36">
        <f t="shared" si="12"/>
        <v>33.89</v>
      </c>
      <c r="DL6" s="36">
        <f t="shared" si="12"/>
        <v>36.11</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5">
        <f t="shared" si="13"/>
        <v>0</v>
      </c>
      <c r="DV6" s="36">
        <f t="shared" si="13"/>
        <v>18.690000000000001</v>
      </c>
      <c r="DW6" s="36">
        <f t="shared" si="13"/>
        <v>19.55</v>
      </c>
      <c r="DX6" s="36">
        <f t="shared" si="13"/>
        <v>10.54</v>
      </c>
      <c r="DY6" s="36">
        <f t="shared" si="13"/>
        <v>12.03</v>
      </c>
      <c r="DZ6" s="36">
        <f t="shared" si="13"/>
        <v>12.19</v>
      </c>
      <c r="EA6" s="36">
        <f t="shared" si="13"/>
        <v>15.1</v>
      </c>
      <c r="EB6" s="36">
        <f t="shared" si="13"/>
        <v>17.12</v>
      </c>
      <c r="EC6" s="35" t="str">
        <f>IF(EC7="","",IF(EC7="-","【-】","【"&amp;SUBSTITUTE(TEXT(EC7,"#,##0.00"),"-","△")&amp;"】"))</f>
        <v>【19.44】</v>
      </c>
      <c r="ED6" s="36">
        <f>IF(ED7="",NA(),ED7)</f>
        <v>0.95</v>
      </c>
      <c r="EE6" s="36">
        <f t="shared" ref="EE6:EM6" si="14">IF(EE7="",NA(),EE7)</f>
        <v>0.98</v>
      </c>
      <c r="EF6" s="36">
        <f t="shared" si="14"/>
        <v>0.56000000000000005</v>
      </c>
      <c r="EG6" s="36">
        <f t="shared" si="14"/>
        <v>0.52</v>
      </c>
      <c r="EH6" s="36">
        <f t="shared" si="14"/>
        <v>1.22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232211</v>
      </c>
      <c r="D7" s="38">
        <v>46</v>
      </c>
      <c r="E7" s="38">
        <v>1</v>
      </c>
      <c r="F7" s="38">
        <v>0</v>
      </c>
      <c r="G7" s="38">
        <v>1</v>
      </c>
      <c r="H7" s="38" t="s">
        <v>93</v>
      </c>
      <c r="I7" s="38" t="s">
        <v>94</v>
      </c>
      <c r="J7" s="38" t="s">
        <v>95</v>
      </c>
      <c r="K7" s="38" t="s">
        <v>96</v>
      </c>
      <c r="L7" s="38" t="s">
        <v>97</v>
      </c>
      <c r="M7" s="38" t="s">
        <v>98</v>
      </c>
      <c r="N7" s="39" t="s">
        <v>99</v>
      </c>
      <c r="O7" s="39">
        <v>59.55</v>
      </c>
      <c r="P7" s="39">
        <v>98.94</v>
      </c>
      <c r="Q7" s="39">
        <v>2629</v>
      </c>
      <c r="R7" s="39">
        <v>46029</v>
      </c>
      <c r="S7" s="39">
        <v>499.23</v>
      </c>
      <c r="T7" s="39">
        <v>92.2</v>
      </c>
      <c r="U7" s="39">
        <v>45261</v>
      </c>
      <c r="V7" s="39">
        <v>211.2</v>
      </c>
      <c r="W7" s="39">
        <v>214.3</v>
      </c>
      <c r="X7" s="39">
        <v>98.21</v>
      </c>
      <c r="Y7" s="39">
        <v>101.16</v>
      </c>
      <c r="Z7" s="39">
        <v>99.37</v>
      </c>
      <c r="AA7" s="39">
        <v>100.5</v>
      </c>
      <c r="AB7" s="39">
        <v>102.44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170.41</v>
      </c>
      <c r="AU7" s="39">
        <v>166.47</v>
      </c>
      <c r="AV7" s="39">
        <v>105.95</v>
      </c>
      <c r="AW7" s="39">
        <v>113.06</v>
      </c>
      <c r="AX7" s="39">
        <v>111.69</v>
      </c>
      <c r="AY7" s="39">
        <v>371.31</v>
      </c>
      <c r="AZ7" s="39">
        <v>377.63</v>
      </c>
      <c r="BA7" s="39">
        <v>357.34</v>
      </c>
      <c r="BB7" s="39">
        <v>366.03</v>
      </c>
      <c r="BC7" s="39">
        <v>365.18</v>
      </c>
      <c r="BD7" s="39">
        <v>264.97000000000003</v>
      </c>
      <c r="BE7" s="39">
        <v>438.65</v>
      </c>
      <c r="BF7" s="39">
        <v>443.23</v>
      </c>
      <c r="BG7" s="39">
        <v>769.99</v>
      </c>
      <c r="BH7" s="39">
        <v>750.17</v>
      </c>
      <c r="BI7" s="39">
        <v>728.65</v>
      </c>
      <c r="BJ7" s="39">
        <v>373.09</v>
      </c>
      <c r="BK7" s="39">
        <v>364.71</v>
      </c>
      <c r="BL7" s="39">
        <v>373.69</v>
      </c>
      <c r="BM7" s="39">
        <v>370.12</v>
      </c>
      <c r="BN7" s="39">
        <v>371.65</v>
      </c>
      <c r="BO7" s="39">
        <v>266.61</v>
      </c>
      <c r="BP7" s="39">
        <v>96.14</v>
      </c>
      <c r="BQ7" s="39">
        <v>96.6</v>
      </c>
      <c r="BR7" s="39">
        <v>73.61</v>
      </c>
      <c r="BS7" s="39">
        <v>73.819999999999993</v>
      </c>
      <c r="BT7" s="39">
        <v>74.94</v>
      </c>
      <c r="BU7" s="39">
        <v>99.99</v>
      </c>
      <c r="BV7" s="39">
        <v>100.65</v>
      </c>
      <c r="BW7" s="39">
        <v>99.87</v>
      </c>
      <c r="BX7" s="39">
        <v>100.42</v>
      </c>
      <c r="BY7" s="39">
        <v>98.77</v>
      </c>
      <c r="BZ7" s="39">
        <v>103.24</v>
      </c>
      <c r="CA7" s="39">
        <v>183.31</v>
      </c>
      <c r="CB7" s="39">
        <v>182.85</v>
      </c>
      <c r="CC7" s="39">
        <v>237.96</v>
      </c>
      <c r="CD7" s="39">
        <v>236.3</v>
      </c>
      <c r="CE7" s="39">
        <v>235.36</v>
      </c>
      <c r="CF7" s="39">
        <v>171.15</v>
      </c>
      <c r="CG7" s="39">
        <v>170.19</v>
      </c>
      <c r="CH7" s="39">
        <v>171.81</v>
      </c>
      <c r="CI7" s="39">
        <v>171.67</v>
      </c>
      <c r="CJ7" s="39">
        <v>173.67</v>
      </c>
      <c r="CK7" s="39">
        <v>168.38</v>
      </c>
      <c r="CL7" s="39">
        <v>69.33</v>
      </c>
      <c r="CM7" s="39">
        <v>69.75</v>
      </c>
      <c r="CN7" s="39">
        <v>64.5</v>
      </c>
      <c r="CO7" s="39">
        <v>63.49</v>
      </c>
      <c r="CP7" s="39">
        <v>62.1</v>
      </c>
      <c r="CQ7" s="39">
        <v>58.53</v>
      </c>
      <c r="CR7" s="39">
        <v>59.01</v>
      </c>
      <c r="CS7" s="39">
        <v>60.03</v>
      </c>
      <c r="CT7" s="39">
        <v>59.74</v>
      </c>
      <c r="CU7" s="39">
        <v>59.67</v>
      </c>
      <c r="CV7" s="39">
        <v>60</v>
      </c>
      <c r="CW7" s="39">
        <v>87</v>
      </c>
      <c r="CX7" s="39">
        <v>85.91</v>
      </c>
      <c r="CY7" s="39">
        <v>78.709999999999994</v>
      </c>
      <c r="CZ7" s="39">
        <v>81.010000000000005</v>
      </c>
      <c r="DA7" s="39">
        <v>81.55</v>
      </c>
      <c r="DB7" s="39">
        <v>85.26</v>
      </c>
      <c r="DC7" s="39">
        <v>85.37</v>
      </c>
      <c r="DD7" s="39">
        <v>84.81</v>
      </c>
      <c r="DE7" s="39">
        <v>84.8</v>
      </c>
      <c r="DF7" s="39">
        <v>84.6</v>
      </c>
      <c r="DG7" s="39">
        <v>89.8</v>
      </c>
      <c r="DH7" s="39">
        <v>45.38</v>
      </c>
      <c r="DI7" s="39">
        <v>46.68</v>
      </c>
      <c r="DJ7" s="39">
        <v>31.09</v>
      </c>
      <c r="DK7" s="39">
        <v>33.89</v>
      </c>
      <c r="DL7" s="39">
        <v>36.11</v>
      </c>
      <c r="DM7" s="39">
        <v>45.75</v>
      </c>
      <c r="DN7" s="39">
        <v>46.9</v>
      </c>
      <c r="DO7" s="39">
        <v>47.28</v>
      </c>
      <c r="DP7" s="39">
        <v>47.66</v>
      </c>
      <c r="DQ7" s="39">
        <v>48.17</v>
      </c>
      <c r="DR7" s="39">
        <v>49.59</v>
      </c>
      <c r="DS7" s="39">
        <v>0</v>
      </c>
      <c r="DT7" s="39">
        <v>0</v>
      </c>
      <c r="DU7" s="39">
        <v>0</v>
      </c>
      <c r="DV7" s="39">
        <v>18.690000000000001</v>
      </c>
      <c r="DW7" s="39">
        <v>19.55</v>
      </c>
      <c r="DX7" s="39">
        <v>10.54</v>
      </c>
      <c r="DY7" s="39">
        <v>12.03</v>
      </c>
      <c r="DZ7" s="39">
        <v>12.19</v>
      </c>
      <c r="EA7" s="39">
        <v>15.1</v>
      </c>
      <c r="EB7" s="39">
        <v>17.12</v>
      </c>
      <c r="EC7" s="39">
        <v>19.440000000000001</v>
      </c>
      <c r="ED7" s="39">
        <v>0.95</v>
      </c>
      <c r="EE7" s="39">
        <v>0.98</v>
      </c>
      <c r="EF7" s="39">
        <v>0.56000000000000005</v>
      </c>
      <c r="EG7" s="39">
        <v>0.52</v>
      </c>
      <c r="EH7" s="39">
        <v>1.22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2021-01-22T06:40:18Z</cp:lastPrinted>
  <dcterms:created xsi:type="dcterms:W3CDTF">2020-12-04T02:10:05Z</dcterms:created>
  <dcterms:modified xsi:type="dcterms:W3CDTF">2021-02-12T05:41:31Z</dcterms:modified>
  <cp:category/>
</cp:coreProperties>
</file>