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d7H/TtwoP2RJJDYRiYPthcDKcxNWc3Op4nWXZFNh8GnowhsnneMhNOcPyixioRz3Pfl1PSoSmCnK075Z6NwtDA==" workbookSaltValue="A/Fzu+6p6t56pSTSyt1pO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<sst xmlns="http://schemas.openxmlformats.org/spreadsheetml/2006/main" count="228" uniqueCount="113">
  <si>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</si>
  <si>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</si>
  <si>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</si>
  <si>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</si>
  <si>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</si>
  <si>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</si>
  <si>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</si>
  <si>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</si>
  <si>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</si>
  <si>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</si>
  <si>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</si>
  <si>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</si>
  <si>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</si>
  <si>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</si>
  <si>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</si>
  <si>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</si>
  <si>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</si>
  <si>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</si>
  <si>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</si>
  <si>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</si>
  <si>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</si>
  <si>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</si>
  <si>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</si>
  <si>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</si>
  <si>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</si>
  <si>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</si>
  <si>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</si>
  <si>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</si>
  <si>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</si>
  <si>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</si>
  <si>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</si>
  <si>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</si>
  <si>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</si>
  <si>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</si>
  <si>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</si>
  <si>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</si>
  <si>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</si>
  <si>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</si>
  <si>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</si>
  <si>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</si>
  <si>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</si>
  <si>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</si>
  <si>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</si>
  <si>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</si>
  <si>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</si>
  <si>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</si>
  <si>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</si>
  <si>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</si>
  <si>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</si>
  <si>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</si>
  <si>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</si>
  <si>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</si>
  <si>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</si>
  <si>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</si>
  <si>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</si>
  <si>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</si>
  <si>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</si>
  <si>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</si>
  <si>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</si>
  <si>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</si>
  <si>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</si>
  <si>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</si>
  <si>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</si>
  <si>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</si>
  <si>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</si>
  <si>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</si>
  <si>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</si>
  <si>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</si>
  <si>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</si>
  <si>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</si>
  <si>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</si>
  <si>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</si>
  <si>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</si>
  <si>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</si>
  <si>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</si>
  <si>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</si>
  <si>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</si>
  <si>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</si>
  <si>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</si>
  <si>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</si>
  <si>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</si>
  <si>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</si>
  <si>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</si>
  <si>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</si>
  <si>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</si>
  <si>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</si>
  <si>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</si>
  <si>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</si>
  <si>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</si>
  <si>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</si>
  <si>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</si>
  <si>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</si>
  <si>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</si>
  <si>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知立市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</si>
  <si>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</si>
  <si>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</si>
  <si>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</si>
  <si>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</si>
  <si>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</si>
  <si>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</si>
  <si>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</si>
  <si>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</si>
  <si>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</si>
  <si>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</si>
  <si>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</si>
  <si>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</si>
  <si>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</si>
  <si>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</si>
  <si>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</si>
  <si>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</si>
  <si>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年々増加しており、固定資産の老朽化が進んでいる。②管路経年化率については類似団体の平均を超えているが、令和元年度については下水道布設等他事業関連の工事にあわせ老朽管の布設替を進めたため、③管路更新率が0.69ポイントと大きく上昇した。老朽管の布設替えは経営に大きな影響を与えるものとなるため、財政状況を踏まえ、慎重に検討をしていく必要がある。</t>
    <rPh sb="1" eb="3">
      <t>ユウケイ</t>
    </rPh>
    <rPh sb="3" eb="5">
      <t>コテイ</t>
    </rPh>
    <rPh sb="5" eb="7">
      <t>シサン</t>
    </rPh>
    <rPh sb="7" eb="9">
      <t>ゲンカ</t>
    </rPh>
    <rPh sb="9" eb="11">
      <t>ショウキャク</t>
    </rPh>
    <rPh sb="11" eb="12">
      <t>リツ</t>
    </rPh>
    <rPh sb="13" eb="15">
      <t>ネンネン</t>
    </rPh>
    <rPh sb="15" eb="17">
      <t>ゾウカ</t>
    </rPh>
    <rPh sb="22" eb="24">
      <t>コテイ</t>
    </rPh>
    <rPh sb="24" eb="26">
      <t>シサン</t>
    </rPh>
    <rPh sb="27" eb="30">
      <t>ロウキュウカ</t>
    </rPh>
    <rPh sb="31" eb="32">
      <t>スス</t>
    </rPh>
    <rPh sb="38" eb="40">
      <t>カンロ</t>
    </rPh>
    <rPh sb="40" eb="43">
      <t>ケイネンカ</t>
    </rPh>
    <rPh sb="43" eb="44">
      <t>リツ</t>
    </rPh>
    <rPh sb="49" eb="51">
      <t>ルイジ</t>
    </rPh>
    <rPh sb="51" eb="53">
      <t>ダンタイ</t>
    </rPh>
    <rPh sb="54" eb="56">
      <t>ヘイキン</t>
    </rPh>
    <rPh sb="57" eb="58">
      <t>コ</t>
    </rPh>
    <rPh sb="64" eb="66">
      <t>レイワ</t>
    </rPh>
    <rPh sb="66" eb="68">
      <t>ガンネン</t>
    </rPh>
    <rPh sb="68" eb="69">
      <t>ド</t>
    </rPh>
    <rPh sb="74" eb="77">
      <t>ゲスイドウ</t>
    </rPh>
    <rPh sb="77" eb="79">
      <t>フセツ</t>
    </rPh>
    <rPh sb="79" eb="80">
      <t>トウ</t>
    </rPh>
    <rPh sb="80" eb="81">
      <t>タ</t>
    </rPh>
    <rPh sb="81" eb="83">
      <t>ジギョウ</t>
    </rPh>
    <rPh sb="83" eb="85">
      <t>カンレン</t>
    </rPh>
    <rPh sb="86" eb="88">
      <t>コウジ</t>
    </rPh>
    <rPh sb="92" eb="94">
      <t>ロウキュウ</t>
    </rPh>
    <rPh sb="94" eb="95">
      <t>カン</t>
    </rPh>
    <rPh sb="96" eb="99">
      <t>フセツガ</t>
    </rPh>
    <rPh sb="100" eb="101">
      <t>スス</t>
    </rPh>
    <rPh sb="107" eb="109">
      <t>カンロ</t>
    </rPh>
    <rPh sb="109" eb="111">
      <t>コウシン</t>
    </rPh>
    <rPh sb="111" eb="112">
      <t>リツ</t>
    </rPh>
    <rPh sb="122" eb="123">
      <t>オオ</t>
    </rPh>
    <rPh sb="125" eb="127">
      <t>ジョウショウ</t>
    </rPh>
    <rPh sb="130" eb="132">
      <t>ロウキュウ</t>
    </rPh>
    <rPh sb="132" eb="133">
      <t>カン</t>
    </rPh>
    <rPh sb="134" eb="137">
      <t>フセツガ</t>
    </rPh>
    <rPh sb="139" eb="141">
      <t>ケイエイ</t>
    </rPh>
    <rPh sb="142" eb="143">
      <t>オオ</t>
    </rPh>
    <rPh sb="145" eb="147">
      <t>エイキョウ</t>
    </rPh>
    <rPh sb="148" eb="149">
      <t>アタ</t>
    </rPh>
    <rPh sb="159" eb="161">
      <t>ザイセイ</t>
    </rPh>
    <rPh sb="161" eb="163">
      <t>ジョウキョウ</t>
    </rPh>
    <rPh sb="164" eb="165">
      <t>フ</t>
    </rPh>
    <rPh sb="168" eb="170">
      <t>シンチョウ</t>
    </rPh>
    <rPh sb="171" eb="173">
      <t>ケントウ</t>
    </rPh>
    <rPh sb="178" eb="180">
      <t>ヒツヨウ</t>
    </rPh>
    <phoneticPr fontId="4"/>
  </si>
  <si>
    <t>1. 経営の健全性・効率性についての各種指標より、現時点において類似団体と比較しても、安定した運営ができていると判断ができるものの、２.老朽化の状況の各種指標からは、設備の更新が十分にできていないことが読みとれる。高度経済成長期に集中的に投資が行われた施設・管路の更新を行うことが今後必要であり、人口減少による料金収入の減少も見据えた長期的なビジョンが重要となっている。当市では平成29年度に的確な現状把握の上に、中長期的な視野に基づく計画的な経営のため、将来の財政予測を踏まえた経営戦略を策定しており、この計画をもとに、安定的で継続的な水の供給を行っていく。この計画は計画期間を10年と定めているが、水道事業を取り巻く環境の変化を考慮し、中間年(令和4年度)に見直しをすることを想定している。</t>
    <rPh sb="18" eb="20">
      <t>カクシュ</t>
    </rPh>
    <rPh sb="20" eb="22">
      <t>シヒョウ</t>
    </rPh>
    <rPh sb="25" eb="28">
      <t>ゲンジテン</t>
    </rPh>
    <rPh sb="32" eb="34">
      <t>ルイジ</t>
    </rPh>
    <rPh sb="34" eb="36">
      <t>ダンタイ</t>
    </rPh>
    <rPh sb="37" eb="39">
      <t>ヒカク</t>
    </rPh>
    <rPh sb="43" eb="45">
      <t>アンテイ</t>
    </rPh>
    <rPh sb="47" eb="49">
      <t>ウンエイ</t>
    </rPh>
    <rPh sb="56" eb="58">
      <t>ハンダン</t>
    </rPh>
    <rPh sb="68" eb="71">
      <t>ロウキュウカ</t>
    </rPh>
    <rPh sb="72" eb="74">
      <t>ジョウキョウ</t>
    </rPh>
    <rPh sb="75" eb="77">
      <t>カクシュ</t>
    </rPh>
    <rPh sb="77" eb="79">
      <t>シヒョウ</t>
    </rPh>
    <rPh sb="83" eb="85">
      <t>セツビ</t>
    </rPh>
    <rPh sb="86" eb="88">
      <t>コウシン</t>
    </rPh>
    <rPh sb="89" eb="91">
      <t>ジュウブン</t>
    </rPh>
    <rPh sb="101" eb="102">
      <t>ヨ</t>
    </rPh>
    <rPh sb="107" eb="109">
      <t>コウド</t>
    </rPh>
    <rPh sb="109" eb="111">
      <t>ケイザイ</t>
    </rPh>
    <rPh sb="111" eb="114">
      <t>セイチョウキ</t>
    </rPh>
    <rPh sb="115" eb="118">
      <t>シュウチュウテキ</t>
    </rPh>
    <rPh sb="119" eb="121">
      <t>トウシ</t>
    </rPh>
    <rPh sb="122" eb="123">
      <t>オコナ</t>
    </rPh>
    <rPh sb="126" eb="128">
      <t>シセツ</t>
    </rPh>
    <rPh sb="129" eb="131">
      <t>カンロ</t>
    </rPh>
    <rPh sb="132" eb="134">
      <t>コウシン</t>
    </rPh>
    <rPh sb="135" eb="136">
      <t>オコナ</t>
    </rPh>
    <rPh sb="140" eb="142">
      <t>コンゴ</t>
    </rPh>
    <rPh sb="142" eb="144">
      <t>ヒツヨウ</t>
    </rPh>
    <rPh sb="148" eb="150">
      <t>ジンコウ</t>
    </rPh>
    <rPh sb="150" eb="152">
      <t>ゲンショウ</t>
    </rPh>
    <rPh sb="155" eb="157">
      <t>リョウキン</t>
    </rPh>
    <rPh sb="157" eb="159">
      <t>シュウニュウ</t>
    </rPh>
    <rPh sb="160" eb="162">
      <t>ゲンショウ</t>
    </rPh>
    <rPh sb="163" eb="165">
      <t>ミス</t>
    </rPh>
    <rPh sb="167" eb="170">
      <t>チョウキテキ</t>
    </rPh>
    <rPh sb="176" eb="178">
      <t>ジュウヨウ</t>
    </rPh>
    <rPh sb="185" eb="187">
      <t>トウシ</t>
    </rPh>
    <rPh sb="189" eb="191">
      <t>ヘイセイ</t>
    </rPh>
    <rPh sb="193" eb="195">
      <t>ネンド</t>
    </rPh>
    <rPh sb="196" eb="198">
      <t>テキカク</t>
    </rPh>
    <rPh sb="199" eb="201">
      <t>ゲンジョウ</t>
    </rPh>
    <rPh sb="201" eb="203">
      <t>ハアク</t>
    </rPh>
    <rPh sb="204" eb="205">
      <t>ウエ</t>
    </rPh>
    <rPh sb="207" eb="210">
      <t>チュウチョウキ</t>
    </rPh>
    <rPh sb="210" eb="211">
      <t>テキ</t>
    </rPh>
    <rPh sb="212" eb="214">
      <t>シヤ</t>
    </rPh>
    <rPh sb="215" eb="216">
      <t>モト</t>
    </rPh>
    <rPh sb="218" eb="221">
      <t>ケイカクテキ</t>
    </rPh>
    <rPh sb="222" eb="224">
      <t>ケイエイ</t>
    </rPh>
    <rPh sb="228" eb="230">
      <t>ショウライ</t>
    </rPh>
    <rPh sb="231" eb="233">
      <t>ザイセイ</t>
    </rPh>
    <rPh sb="233" eb="235">
      <t>ヨソク</t>
    </rPh>
    <rPh sb="236" eb="237">
      <t>フ</t>
    </rPh>
    <rPh sb="240" eb="242">
      <t>ケイエイ</t>
    </rPh>
    <rPh sb="242" eb="244">
      <t>センリャク</t>
    </rPh>
    <rPh sb="245" eb="247">
      <t>サクテイ</t>
    </rPh>
    <rPh sb="254" eb="256">
      <t>ケイカク</t>
    </rPh>
    <rPh sb="261" eb="264">
      <t>アンテイテキ</t>
    </rPh>
    <rPh sb="265" eb="268">
      <t>ケイゾクテキ</t>
    </rPh>
    <rPh sb="269" eb="270">
      <t>ミズ</t>
    </rPh>
    <rPh sb="271" eb="273">
      <t>キョウキュウ</t>
    </rPh>
    <rPh sb="274" eb="275">
      <t>オコナ</t>
    </rPh>
    <rPh sb="282" eb="284">
      <t>ケイカク</t>
    </rPh>
    <rPh sb="285" eb="287">
      <t>ケイカク</t>
    </rPh>
    <rPh sb="287" eb="289">
      <t>キカン</t>
    </rPh>
    <rPh sb="292" eb="293">
      <t>ネン</t>
    </rPh>
    <rPh sb="294" eb="295">
      <t>サダ</t>
    </rPh>
    <rPh sb="301" eb="303">
      <t>スイドウ</t>
    </rPh>
    <rPh sb="303" eb="305">
      <t>ジギョウ</t>
    </rPh>
    <rPh sb="306" eb="307">
      <t>ト</t>
    </rPh>
    <rPh sb="308" eb="309">
      <t>マ</t>
    </rPh>
    <rPh sb="310" eb="312">
      <t>カンキョウ</t>
    </rPh>
    <rPh sb="313" eb="315">
      <t>ヘンカ</t>
    </rPh>
    <rPh sb="316" eb="318">
      <t>コウリョ</t>
    </rPh>
    <rPh sb="320" eb="322">
      <t>チュウカン</t>
    </rPh>
    <rPh sb="322" eb="323">
      <t>ネン</t>
    </rPh>
    <rPh sb="324" eb="326">
      <t>レイワ</t>
    </rPh>
    <rPh sb="327" eb="329">
      <t>ネンド</t>
    </rPh>
    <rPh sb="331" eb="333">
      <t>ミナオ</t>
    </rPh>
    <rPh sb="340" eb="342">
      <t>ソウテイ</t>
    </rPh>
    <phoneticPr fontId="4"/>
  </si>
  <si>
    <t>①経常収支比率については前年と比較し、0.31ポイント上昇した。令和元年度の変動要因は資産減耗費の減少であり、一過性の事象だと考えられる。③流動比率については、60.22ポイント上昇した。これは年度末における流動負債（未払金）の残高が減少し、指標の分母が小さくなったことにより、上昇したと考えられる。この指標から現時点において短期的な支払能力に支障はないことが示されている。④企業債残高対給水収益比率は6.97ポイント減少した。企業債の借り入れを抑制しているため、企業債の償還が進んでいるためである。⑤料金回収率および⑥給水原価については前年とほぼ同じ数値であり、おおむね良好である。⑦施設利用率については、平成26年度以降から大きく減少したが、これは西町配水場の整備により配水能力が向上したためである。今後、令和10年度に知立浄水場を廃止することが決定しており、これにより配水能力の最適化を図ることが可能になると考えている。</t>
    <rPh sb="1" eb="3">
      <t>ケイジョウ</t>
    </rPh>
    <rPh sb="3" eb="5">
      <t>シュウシ</t>
    </rPh>
    <rPh sb="5" eb="7">
      <t>ヒリツ</t>
    </rPh>
    <rPh sb="12" eb="14">
      <t>ゼンネン</t>
    </rPh>
    <rPh sb="15" eb="17">
      <t>ヒカク</t>
    </rPh>
    <rPh sb="27" eb="29">
      <t>ジョウショウ</t>
    </rPh>
    <rPh sb="32" eb="34">
      <t>レイワ</t>
    </rPh>
    <rPh sb="34" eb="36">
      <t>ガンネン</t>
    </rPh>
    <rPh sb="36" eb="37">
      <t>ド</t>
    </rPh>
    <rPh sb="38" eb="40">
      <t>ヘンドウ</t>
    </rPh>
    <rPh sb="40" eb="42">
      <t>ヨウイン</t>
    </rPh>
    <rPh sb="43" eb="45">
      <t>シサン</t>
    </rPh>
    <rPh sb="45" eb="47">
      <t>ゲンモウ</t>
    </rPh>
    <rPh sb="47" eb="48">
      <t>ヒ</t>
    </rPh>
    <rPh sb="49" eb="51">
      <t>ゲンショウ</t>
    </rPh>
    <rPh sb="55" eb="58">
      <t>イッカセイ</t>
    </rPh>
    <rPh sb="59" eb="61">
      <t>ジショウ</t>
    </rPh>
    <rPh sb="63" eb="64">
      <t>カンガ</t>
    </rPh>
    <rPh sb="70" eb="72">
      <t>リュウドウ</t>
    </rPh>
    <rPh sb="72" eb="74">
      <t>ヒリツ</t>
    </rPh>
    <rPh sb="89" eb="91">
      <t>ジョウショウ</t>
    </rPh>
    <rPh sb="97" eb="100">
      <t>ネンドマツ</t>
    </rPh>
    <rPh sb="104" eb="106">
      <t>リュウドウ</t>
    </rPh>
    <rPh sb="106" eb="108">
      <t>フサイ</t>
    </rPh>
    <rPh sb="109" eb="112">
      <t>ミバライキン</t>
    </rPh>
    <rPh sb="114" eb="116">
      <t>ザンダカ</t>
    </rPh>
    <rPh sb="117" eb="119">
      <t>ゲンショウ</t>
    </rPh>
    <rPh sb="121" eb="123">
      <t>シヒョウ</t>
    </rPh>
    <rPh sb="124" eb="126">
      <t>ブンボ</t>
    </rPh>
    <rPh sb="127" eb="128">
      <t>チイ</t>
    </rPh>
    <rPh sb="139" eb="141">
      <t>ジョウショウ</t>
    </rPh>
    <rPh sb="144" eb="145">
      <t>カンガ</t>
    </rPh>
    <rPh sb="152" eb="154">
      <t>シヒョウ</t>
    </rPh>
    <rPh sb="156" eb="159">
      <t>ゲンジテン</t>
    </rPh>
    <rPh sb="163" eb="166">
      <t>タンキテキ</t>
    </rPh>
    <rPh sb="167" eb="169">
      <t>シハライ</t>
    </rPh>
    <rPh sb="169" eb="171">
      <t>ノウリョク</t>
    </rPh>
    <rPh sb="172" eb="174">
      <t>シショウ</t>
    </rPh>
    <rPh sb="180" eb="181">
      <t>シメ</t>
    </rPh>
    <rPh sb="188" eb="190">
      <t>キギョウ</t>
    </rPh>
    <rPh sb="190" eb="191">
      <t>サイ</t>
    </rPh>
    <rPh sb="191" eb="193">
      <t>ザンダカ</t>
    </rPh>
    <rPh sb="193" eb="194">
      <t>タイ</t>
    </rPh>
    <rPh sb="194" eb="196">
      <t>キュウスイ</t>
    </rPh>
    <rPh sb="196" eb="198">
      <t>シュウエキ</t>
    </rPh>
    <rPh sb="198" eb="200">
      <t>ヒリツ</t>
    </rPh>
    <rPh sb="209" eb="211">
      <t>ゲンショウ</t>
    </rPh>
    <rPh sb="214" eb="216">
      <t>キギョウ</t>
    </rPh>
    <rPh sb="216" eb="217">
      <t>サイ</t>
    </rPh>
    <rPh sb="218" eb="219">
      <t>カ</t>
    </rPh>
    <rPh sb="220" eb="221">
      <t>イ</t>
    </rPh>
    <rPh sb="223" eb="225">
      <t>ヨクセイ</t>
    </rPh>
    <rPh sb="232" eb="234">
      <t>キギョウ</t>
    </rPh>
    <rPh sb="234" eb="235">
      <t>サイ</t>
    </rPh>
    <rPh sb="236" eb="238">
      <t>ショウカン</t>
    </rPh>
    <rPh sb="239" eb="240">
      <t>スス</t>
    </rPh>
    <rPh sb="251" eb="253">
      <t>リョウキン</t>
    </rPh>
    <rPh sb="253" eb="255">
      <t>カイシュウ</t>
    </rPh>
    <rPh sb="255" eb="256">
      <t>リツ</t>
    </rPh>
    <rPh sb="260" eb="262">
      <t>キュウスイ</t>
    </rPh>
    <rPh sb="262" eb="264">
      <t>ゲンカ</t>
    </rPh>
    <rPh sb="269" eb="271">
      <t>ゼンネン</t>
    </rPh>
    <rPh sb="274" eb="275">
      <t>オナ</t>
    </rPh>
    <rPh sb="276" eb="278">
      <t>スウチ</t>
    </rPh>
    <rPh sb="286" eb="288">
      <t>リョウコウ</t>
    </rPh>
    <rPh sb="293" eb="295">
      <t>シセツ</t>
    </rPh>
    <rPh sb="295" eb="297">
      <t>リヨウ</t>
    </rPh>
    <rPh sb="297" eb="298">
      <t>リツ</t>
    </rPh>
    <rPh sb="304" eb="306">
      <t>ヘイセイ</t>
    </rPh>
    <rPh sb="308" eb="310">
      <t>ネンド</t>
    </rPh>
    <rPh sb="310" eb="312">
      <t>イコウ</t>
    </rPh>
    <rPh sb="314" eb="315">
      <t>オオ</t>
    </rPh>
    <rPh sb="317" eb="319">
      <t>ゲンショウ</t>
    </rPh>
    <rPh sb="326" eb="328">
      <t>ニシマチ</t>
    </rPh>
    <rPh sb="328" eb="330">
      <t>ハイスイ</t>
    </rPh>
    <rPh sb="330" eb="331">
      <t>ジョウ</t>
    </rPh>
    <rPh sb="332" eb="334">
      <t>セイビ</t>
    </rPh>
    <rPh sb="337" eb="339">
      <t>ハイスイ</t>
    </rPh>
    <rPh sb="339" eb="341">
      <t>ノウリョク</t>
    </rPh>
    <rPh sb="342" eb="344">
      <t>コウジョウ</t>
    </rPh>
    <rPh sb="352" eb="354">
      <t>コンゴ</t>
    </rPh>
    <rPh sb="355" eb="357">
      <t>レイワ</t>
    </rPh>
    <rPh sb="359" eb="361">
      <t>ネンド</t>
    </rPh>
    <rPh sb="362" eb="364">
      <t>チリュウ</t>
    </rPh>
    <rPh sb="364" eb="367">
      <t>ジョウスイジョウ</t>
    </rPh>
    <rPh sb="368" eb="370">
      <t>ハイシ</t>
    </rPh>
    <rPh sb="375" eb="377">
      <t>ケッテイ</t>
    </rPh>
    <rPh sb="387" eb="389">
      <t>ハイスイ</t>
    </rPh>
    <rPh sb="389" eb="391">
      <t>ノウリョク</t>
    </rPh>
    <rPh sb="392" eb="394">
      <t>サイテキ</t>
    </rPh>
    <rPh sb="394" eb="395">
      <t>カ</t>
    </rPh>
    <rPh sb="396" eb="397">
      <t>ハカ</t>
    </rPh>
    <rPh sb="401" eb="403">
      <t>カノウ</t>
    </rPh>
    <rPh sb="407" eb="40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</si>
</sst>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0.57999999999999996</c:v>
                </c:pt>
                <c:pt idx="1">
                  <c:v>1.03</c:v>
                </c:pt>
                <c:pt idx="2">
                  <c:v>0.51</c:v>
                </c:pt>
                <c:pt idx="3">
                  <c:v>0.91</c:v>
                </c:pt>
                <c:pt idx="4">
                  <c:v>1.6</c:v>
                </c:pt>
              </c:numCache>
            </c:numRef>
          </c:val>
          <c:extLst>
            <c:ext xmlns:c16="http://schemas.microsoft.com/office/drawing/2014/chart" uri="{C3380CC4-5D6E-409C-BE32-E72D297353CC}">
              <c16:uniqueId val="{00000000-CBF4-4211-8FF0-29FABA6E41D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CBF4-4211-8FF0-29FABA6E41D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54.47</c:v>
                </c:pt>
                <c:pt idx="1">
                  <c:v>53.99</c:v>
                </c:pt>
                <c:pt idx="2">
                  <c:v>53.92</c:v>
                </c:pt>
                <c:pt idx="3">
                  <c:v>54.36</c:v>
                </c:pt>
                <c:pt idx="4">
                  <c:v>53.87</c:v>
                </c:pt>
              </c:numCache>
            </c:numRef>
          </c:val>
          <c:extLst>
            <c:ext xmlns:c16="http://schemas.microsoft.com/office/drawing/2014/chart" uri="{C3380CC4-5D6E-409C-BE32-E72D297353CC}">
              <c16:uniqueId val="{00000000-2D88-46BE-8D21-26CF7C8F9C8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2D88-46BE-8D21-26CF7C8F9C8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94.89</c:v>
                </c:pt>
                <c:pt idx="1">
                  <c:v>97.15</c:v>
                </c:pt>
                <c:pt idx="2">
                  <c:v>97.54</c:v>
                </c:pt>
                <c:pt idx="3">
                  <c:v>96.94</c:v>
                </c:pt>
                <c:pt idx="4">
                  <c:v>97.28</c:v>
                </c:pt>
              </c:numCache>
            </c:numRef>
          </c:val>
          <c:extLst>
            <c:ext xmlns:c16="http://schemas.microsoft.com/office/drawing/2014/chart" uri="{C3380CC4-5D6E-409C-BE32-E72D297353CC}">
              <c16:uniqueId val="{00000000-1E14-422A-BCC5-F86B9D1C0B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1E14-422A-BCC5-F86B9D1C0B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107.88</c:v>
                </c:pt>
                <c:pt idx="1">
                  <c:v>112.04</c:v>
                </c:pt>
                <c:pt idx="2">
                  <c:v>109.94</c:v>
                </c:pt>
                <c:pt idx="3">
                  <c:v>107.99</c:v>
                </c:pt>
                <c:pt idx="4">
                  <c:v>108.3</c:v>
                </c:pt>
              </c:numCache>
            </c:numRef>
          </c:val>
          <c:extLst>
            <c:ext xmlns:c16="http://schemas.microsoft.com/office/drawing/2014/chart" uri="{C3380CC4-5D6E-409C-BE32-E72D297353CC}">
              <c16:uniqueId val="{00000000-9203-4ED9-88D8-D42E4247089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203-4ED9-88D8-D42E4247089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40.69</c:v>
                </c:pt>
                <c:pt idx="1">
                  <c:v>41.76</c:v>
                </c:pt>
                <c:pt idx="2">
                  <c:v>42.17</c:v>
                </c:pt>
                <c:pt idx="3">
                  <c:v>43.14</c:v>
                </c:pt>
                <c:pt idx="4">
                  <c:v>43.99</c:v>
                </c:pt>
              </c:numCache>
            </c:numRef>
          </c:val>
          <c:extLst>
            <c:ext xmlns:c16="http://schemas.microsoft.com/office/drawing/2014/chart" uri="{C3380CC4-5D6E-409C-BE32-E72D297353CC}">
              <c16:uniqueId val="{00000000-BE30-4B32-AD03-C3598EBF0BB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E30-4B32-AD03-C3598EBF0BB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19.28</c:v>
                </c:pt>
                <c:pt idx="1">
                  <c:v>21.72</c:v>
                </c:pt>
                <c:pt idx="2">
                  <c:v>22.94</c:v>
                </c:pt>
                <c:pt idx="3">
                  <c:v>21.53</c:v>
                </c:pt>
                <c:pt idx="4">
                  <c:v>22.62</c:v>
                </c:pt>
              </c:numCache>
            </c:numRef>
          </c:val>
          <c:extLst>
            <c:ext xmlns:c16="http://schemas.microsoft.com/office/drawing/2014/chart" uri="{C3380CC4-5D6E-409C-BE32-E72D297353CC}">
              <c16:uniqueId val="{00000000-6DF8-4BE0-B3D7-6602B0E400C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6DF8-4BE0-B3D7-6602B0E400C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B1-4F92-84C2-F270C2C59FF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DCB1-4F92-84C2-F270C2C59FF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1093.3599999999999</c:v>
                </c:pt>
                <c:pt idx="1">
                  <c:v>1156.04</c:v>
                </c:pt>
                <c:pt idx="2">
                  <c:v>589.41</c:v>
                </c:pt>
                <c:pt idx="3">
                  <c:v>624.59</c:v>
                </c:pt>
                <c:pt idx="4">
                  <c:v>684.81</c:v>
                </c:pt>
              </c:numCache>
            </c:numRef>
          </c:val>
          <c:extLst>
            <c:ext xmlns:c16="http://schemas.microsoft.com/office/drawing/2014/chart" uri="{C3380CC4-5D6E-409C-BE32-E72D297353CC}">
              <c16:uniqueId val="{00000000-807C-4C33-A785-025B0C0F99F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807C-4C33-A785-025B0C0F99F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125.65</c:v>
                </c:pt>
                <c:pt idx="1">
                  <c:v>120.66</c:v>
                </c:pt>
                <c:pt idx="2">
                  <c:v>118.69</c:v>
                </c:pt>
                <c:pt idx="3">
                  <c:v>112.91</c:v>
                </c:pt>
                <c:pt idx="4">
                  <c:v>105.94</c:v>
                </c:pt>
              </c:numCache>
            </c:numRef>
          </c:val>
          <c:extLst>
            <c:ext xmlns:c16="http://schemas.microsoft.com/office/drawing/2014/chart" uri="{C3380CC4-5D6E-409C-BE32-E72D297353CC}">
              <c16:uniqueId val="{00000000-DD8A-47F5-A612-141FF506B45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DD8A-47F5-A612-141FF506B45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105.09</c:v>
                </c:pt>
                <c:pt idx="1">
                  <c:v>109.64</c:v>
                </c:pt>
                <c:pt idx="2">
                  <c:v>107.19</c:v>
                </c:pt>
                <c:pt idx="3">
                  <c:v>105.38</c:v>
                </c:pt>
                <c:pt idx="4">
                  <c:v>105.29</c:v>
                </c:pt>
              </c:numCache>
            </c:numRef>
          </c:val>
          <c:extLst>
            <c:ext xmlns:c16="http://schemas.microsoft.com/office/drawing/2014/chart" uri="{C3380CC4-5D6E-409C-BE32-E72D297353CC}">
              <c16:uniqueId val="{00000000-55CE-4E6D-B72B-B8D835DE3C4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5CE-4E6D-B72B-B8D835DE3C4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141.59</c:v>
                </c:pt>
                <c:pt idx="1">
                  <c:v>135.88</c:v>
                </c:pt>
                <c:pt idx="2">
                  <c:v>139.63</c:v>
                </c:pt>
                <c:pt idx="3">
                  <c:v>142.65</c:v>
                </c:pt>
                <c:pt idx="4">
                  <c:v>143.05000000000001</c:v>
                </c:pt>
              </c:numCache>
            </c:numRef>
          </c:val>
          <c:extLst>
            <c:ext xmlns:c16="http://schemas.microsoft.com/office/drawing/2014/chart" uri="{C3380CC4-5D6E-409C-BE32-E72D297353CC}">
              <c16:uniqueId val="{00000000-2F54-494F-8FFC-51038F45580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2F54-494F-8FFC-51038F45580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知立市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72363</v>
      </c>
      <c r="AM8" s="71"/>
      <c r="AN8" s="71"/>
      <c r="AO8" s="71"/>
      <c r="AP8" s="71"/>
      <c r="AQ8" s="71"/>
      <c r="AR8" s="71"/>
      <c r="AS8" s="71"/>
      <c r="AT8" s="67">
        <f>データ!$S$6</f>
        <v>16.309999999999999</v>
      </c>
      <c r="AU8" s="68"/>
      <c r="AV8" s="68"/>
      <c r="AW8" s="68"/>
      <c r="AX8" s="68"/>
      <c r="AY8" s="68"/>
      <c r="AZ8" s="68"/>
      <c r="BA8" s="68"/>
      <c r="BB8" s="70">
        <f>データ!$T$6</f>
        <v>4436.7299999999996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86.82</v>
      </c>
      <c r="J10" s="68"/>
      <c r="K10" s="68"/>
      <c r="L10" s="68"/>
      <c r="M10" s="68"/>
      <c r="N10" s="68"/>
      <c r="O10" s="69"/>
      <c r="P10" s="70">
        <f>データ!$P$6</f>
        <v>99.71</v>
      </c>
      <c r="Q10" s="70"/>
      <c r="R10" s="70"/>
      <c r="S10" s="70"/>
      <c r="T10" s="70"/>
      <c r="U10" s="70"/>
      <c r="V10" s="70"/>
      <c r="W10" s="71">
        <f>データ!$Q$6</f>
        <v>2244</v>
      </c>
      <c r="X10" s="71"/>
      <c r="Y10" s="71"/>
      <c r="Z10" s="71"/>
      <c r="AA10" s="71"/>
      <c r="AB10" s="71"/>
      <c r="AC10" s="71"/>
      <c r="AD10" s="2"/>
      <c r="AE10" s="2"/>
      <c r="AF10" s="2"/>
      <c r="AG10" s="2"/>
      <c r="AH10" s="4"/>
      <c r="AI10" s="4"/>
      <c r="AJ10" s="4"/>
      <c r="AK10" s="4"/>
      <c r="AL10" s="71">
        <f>データ!$U$6</f>
        <v>72184</v>
      </c>
      <c r="AM10" s="71"/>
      <c r="AN10" s="71"/>
      <c r="AO10" s="71"/>
      <c r="AP10" s="71"/>
      <c r="AQ10" s="71"/>
      <c r="AR10" s="71"/>
      <c r="AS10" s="71"/>
      <c r="AT10" s="67">
        <f>データ!$V$6</f>
        <v>16.309999999999999</v>
      </c>
      <c r="AU10" s="68"/>
      <c r="AV10" s="68"/>
      <c r="AW10" s="68"/>
      <c r="AX10" s="68"/>
      <c r="AY10" s="68"/>
      <c r="AZ10" s="68"/>
      <c r="BA10" s="68"/>
      <c r="BB10" s="70">
        <f>データ!$W$6</f>
        <v>4425.75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61+2XdL0sqotDPv6Rehf2+y5DiXshc8XtcXFhMyB7AEZVfW61bLph4FaS/4I/fcXHdh76EsXbjhbuAeQhLTwA==" saltValue="kdhmwuzt79mF2xHCHn/uz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232254</v>
      </c>
      <c r="D6" s="34">
        <f t="shared" si="3"/>
        <v>46</v>
      </c>
      <c r="E6" s="34">
        <f t="shared" si="3"/>
        <v>1</v>
      </c>
      <c r="F6" s="34">
        <f t="shared" si="3"/>
        <v>0</v>
      </c>
      <c r="G6" s="34">
        <f t="shared" si="3"/>
        <v>1</v>
      </c>
      <c r="H6" s="34" t="str">
        <f t="shared" si="3"/>
        <v>愛知県　知立市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86.82</v>
      </c>
      <c r="P6" s="35">
        <f t="shared" si="3"/>
        <v>99.71</v>
      </c>
      <c r="Q6" s="35">
        <f t="shared" si="3"/>
        <v>2244</v>
      </c>
      <c r="R6" s="35">
        <f t="shared" si="3"/>
        <v>72363</v>
      </c>
      <c r="S6" s="35">
        <f t="shared" si="3"/>
        <v>16.309999999999999</v>
      </c>
      <c r="T6" s="35">
        <f t="shared" si="3"/>
        <v>4436.7299999999996</v>
      </c>
      <c r="U6" s="35">
        <f t="shared" si="3"/>
        <v>72184</v>
      </c>
      <c r="V6" s="35">
        <f t="shared" si="3"/>
        <v>16.309999999999999</v>
      </c>
      <c r="W6" s="35">
        <f t="shared" si="3"/>
        <v>4425.75</v>
      </c>
      <c r="X6" s="36">
        <f>IF(X7="",NA(),X7)</f>
        <v>107.88</v>
      </c>
      <c r="Y6" s="36">
        <f t="shared" ref="Y6:AG6" si="4">IF(Y7="",NA(),Y7)</f>
        <v>112.04</v>
      </c>
      <c r="Z6" s="36">
        <f t="shared" si="4"/>
        <v>109.94</v>
      </c>
      <c r="AA6" s="36">
        <f t="shared" si="4"/>
        <v>107.99</v>
      </c>
      <c r="AB6" s="36">
        <f t="shared" si="4"/>
        <v>108.3</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1093.3599999999999</v>
      </c>
      <c r="AU6" s="36">
        <f t="shared" ref="AU6:BC6" si="6">IF(AU7="",NA(),AU7)</f>
        <v>1156.04</v>
      </c>
      <c r="AV6" s="36">
        <f t="shared" si="6"/>
        <v>589.41</v>
      </c>
      <c r="AW6" s="36">
        <f t="shared" si="6"/>
        <v>624.59</v>
      </c>
      <c r="AX6" s="36">
        <f t="shared" si="6"/>
        <v>684.81</v>
      </c>
      <c r="AY6" s="36">
        <f t="shared" si="6"/>
        <v>346.59</v>
      </c>
      <c r="AZ6" s="36">
        <f t="shared" si="6"/>
        <v>357.82</v>
      </c>
      <c r="BA6" s="36">
        <f t="shared" si="6"/>
        <v>355.5</v>
      </c>
      <c r="BB6" s="36">
        <f t="shared" si="6"/>
        <v>349.83</v>
      </c>
      <c r="BC6" s="36">
        <f t="shared" si="6"/>
        <v>360.86</v>
      </c>
      <c r="BD6" s="35" t="str">
        <f>IF(BD7="","",IF(BD7="-","【-】","【"&amp;SUBSTITUTE(TEXT(BD7,"#,##0.00"),"-","△")&amp;"】"))</f>
        <v>【264.97】</v>
      </c>
      <c r="BE6" s="36">
        <f>IF(BE7="",NA(),BE7)</f>
        <v>125.65</v>
      </c>
      <c r="BF6" s="36">
        <f t="shared" ref="BF6:BN6" si="7">IF(BF7="",NA(),BF7)</f>
        <v>120.66</v>
      </c>
      <c r="BG6" s="36">
        <f t="shared" si="7"/>
        <v>118.69</v>
      </c>
      <c r="BH6" s="36">
        <f t="shared" si="7"/>
        <v>112.91</v>
      </c>
      <c r="BI6" s="36">
        <f t="shared" si="7"/>
        <v>105.94</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105.09</v>
      </c>
      <c r="BQ6" s="36">
        <f t="shared" ref="BQ6:BY6" si="8">IF(BQ7="",NA(),BQ7)</f>
        <v>109.64</v>
      </c>
      <c r="BR6" s="36">
        <f t="shared" si="8"/>
        <v>107.19</v>
      </c>
      <c r="BS6" s="36">
        <f t="shared" si="8"/>
        <v>105.38</v>
      </c>
      <c r="BT6" s="36">
        <f t="shared" si="8"/>
        <v>105.29</v>
      </c>
      <c r="BU6" s="36">
        <f t="shared" si="8"/>
        <v>105.71</v>
      </c>
      <c r="BV6" s="36">
        <f t="shared" si="8"/>
        <v>106.01</v>
      </c>
      <c r="BW6" s="36">
        <f t="shared" si="8"/>
        <v>104.57</v>
      </c>
      <c r="BX6" s="36">
        <f t="shared" si="8"/>
        <v>103.54</v>
      </c>
      <c r="BY6" s="36">
        <f t="shared" si="8"/>
        <v>103.32</v>
      </c>
      <c r="BZ6" s="35" t="str">
        <f>IF(BZ7="","",IF(BZ7="-","【-】","【"&amp;SUBSTITUTE(TEXT(BZ7,"#,##0.00"),"-","△")&amp;"】"))</f>
        <v>【103.24】</v>
      </c>
      <c r="CA6" s="36">
        <f>IF(CA7="",NA(),CA7)</f>
        <v>141.59</v>
      </c>
      <c r="CB6" s="36">
        <f t="shared" ref="CB6:CJ6" si="9">IF(CB7="",NA(),CB7)</f>
        <v>135.88</v>
      </c>
      <c r="CC6" s="36">
        <f t="shared" si="9"/>
        <v>139.63</v>
      </c>
      <c r="CD6" s="36">
        <f t="shared" si="9"/>
        <v>142.65</v>
      </c>
      <c r="CE6" s="36">
        <f t="shared" si="9"/>
        <v>143.05000000000001</v>
      </c>
      <c r="CF6" s="36">
        <f t="shared" si="9"/>
        <v>162.15</v>
      </c>
      <c r="CG6" s="36">
        <f t="shared" si="9"/>
        <v>162.24</v>
      </c>
      <c r="CH6" s="36">
        <f t="shared" si="9"/>
        <v>165.47</v>
      </c>
      <c r="CI6" s="36">
        <f t="shared" si="9"/>
        <v>167.46</v>
      </c>
      <c r="CJ6" s="36">
        <f t="shared" si="9"/>
        <v>168.56</v>
      </c>
      <c r="CK6" s="35" t="str">
        <f>IF(CK7="","",IF(CK7="-","【-】","【"&amp;SUBSTITUTE(TEXT(CK7,"#,##0.00"),"-","△")&amp;"】"))</f>
        <v>【168.38】</v>
      </c>
      <c r="CL6" s="36">
        <f>IF(CL7="",NA(),CL7)</f>
        <v>54.47</v>
      </c>
      <c r="CM6" s="36">
        <f t="shared" ref="CM6:CU6" si="10">IF(CM7="",NA(),CM7)</f>
        <v>53.99</v>
      </c>
      <c r="CN6" s="36">
        <f t="shared" si="10"/>
        <v>53.92</v>
      </c>
      <c r="CO6" s="36">
        <f t="shared" si="10"/>
        <v>54.36</v>
      </c>
      <c r="CP6" s="36">
        <f t="shared" si="10"/>
        <v>53.87</v>
      </c>
      <c r="CQ6" s="36">
        <f t="shared" si="10"/>
        <v>59.34</v>
      </c>
      <c r="CR6" s="36">
        <f t="shared" si="10"/>
        <v>59.11</v>
      </c>
      <c r="CS6" s="36">
        <f t="shared" si="10"/>
        <v>59.74</v>
      </c>
      <c r="CT6" s="36">
        <f t="shared" si="10"/>
        <v>59.46</v>
      </c>
      <c r="CU6" s="36">
        <f t="shared" si="10"/>
        <v>59.51</v>
      </c>
      <c r="CV6" s="35" t="str">
        <f>IF(CV7="","",IF(CV7="-","【-】","【"&amp;SUBSTITUTE(TEXT(CV7,"#,##0.00"),"-","△")&amp;"】"))</f>
        <v>【60.00】</v>
      </c>
      <c r="CW6" s="36">
        <f>IF(CW7="",NA(),CW7)</f>
        <v>94.89</v>
      </c>
      <c r="CX6" s="36">
        <f t="shared" ref="CX6:DF6" si="11">IF(CX7="",NA(),CX7)</f>
        <v>97.15</v>
      </c>
      <c r="CY6" s="36">
        <f t="shared" si="11"/>
        <v>97.54</v>
      </c>
      <c r="CZ6" s="36">
        <f t="shared" si="11"/>
        <v>96.94</v>
      </c>
      <c r="DA6" s="36">
        <f t="shared" si="11"/>
        <v>97.28</v>
      </c>
      <c r="DB6" s="36">
        <f t="shared" si="11"/>
        <v>87.74</v>
      </c>
      <c r="DC6" s="36">
        <f t="shared" si="11"/>
        <v>87.91</v>
      </c>
      <c r="DD6" s="36">
        <f t="shared" si="11"/>
        <v>87.28</v>
      </c>
      <c r="DE6" s="36">
        <f t="shared" si="11"/>
        <v>87.41</v>
      </c>
      <c r="DF6" s="36">
        <f t="shared" si="11"/>
        <v>87.08</v>
      </c>
      <c r="DG6" s="35" t="str">
        <f>IF(DG7="","",IF(DG7="-","【-】","【"&amp;SUBSTITUTE(TEXT(DG7,"#,##0.00"),"-","△")&amp;"】"))</f>
        <v>【89.80】</v>
      </c>
      <c r="DH6" s="36">
        <f>IF(DH7="",NA(),DH7)</f>
        <v>40.69</v>
      </c>
      <c r="DI6" s="36">
        <f t="shared" ref="DI6:DQ6" si="12">IF(DI7="",NA(),DI7)</f>
        <v>41.76</v>
      </c>
      <c r="DJ6" s="36">
        <f t="shared" si="12"/>
        <v>42.17</v>
      </c>
      <c r="DK6" s="36">
        <f t="shared" si="12"/>
        <v>43.14</v>
      </c>
      <c r="DL6" s="36">
        <f t="shared" si="12"/>
        <v>43.99</v>
      </c>
      <c r="DM6" s="36">
        <f t="shared" si="12"/>
        <v>46.27</v>
      </c>
      <c r="DN6" s="36">
        <f t="shared" si="12"/>
        <v>46.88</v>
      </c>
      <c r="DO6" s="36">
        <f t="shared" si="12"/>
        <v>46.94</v>
      </c>
      <c r="DP6" s="36">
        <f t="shared" si="12"/>
        <v>47.62</v>
      </c>
      <c r="DQ6" s="36">
        <f t="shared" si="12"/>
        <v>48.55</v>
      </c>
      <c r="DR6" s="35" t="str">
        <f>IF(DR7="","",IF(DR7="-","【-】","【"&amp;SUBSTITUTE(TEXT(DR7,"#,##0.00"),"-","△")&amp;"】"))</f>
        <v>【49.59】</v>
      </c>
      <c r="DS6" s="36">
        <f>IF(DS7="",NA(),DS7)</f>
        <v>19.28</v>
      </c>
      <c r="DT6" s="36">
        <f t="shared" ref="DT6:EB6" si="13">IF(DT7="",NA(),DT7)</f>
        <v>21.72</v>
      </c>
      <c r="DU6" s="36">
        <f t="shared" si="13"/>
        <v>22.94</v>
      </c>
      <c r="DV6" s="36">
        <f t="shared" si="13"/>
        <v>21.53</v>
      </c>
      <c r="DW6" s="36">
        <f t="shared" si="13"/>
        <v>22.62</v>
      </c>
      <c r="DX6" s="36">
        <f t="shared" si="13"/>
        <v>10.93</v>
      </c>
      <c r="DY6" s="36">
        <f t="shared" si="13"/>
        <v>13.39</v>
      </c>
      <c r="DZ6" s="36">
        <f t="shared" si="13"/>
        <v>14.48</v>
      </c>
      <c r="EA6" s="36">
        <f t="shared" si="13"/>
        <v>16.27</v>
      </c>
      <c r="EB6" s="36">
        <f t="shared" si="13"/>
        <v>17.11</v>
      </c>
      <c r="EC6" s="35" t="str">
        <f>IF(EC7="","",IF(EC7="-","【-】","【"&amp;SUBSTITUTE(TEXT(EC7,"#,##0.00"),"-","△")&amp;"】"))</f>
        <v>【19.44】</v>
      </c>
      <c r="ED6" s="36">
        <f>IF(ED7="",NA(),ED7)</f>
        <v>0.57999999999999996</v>
      </c>
      <c r="EE6" s="36">
        <f t="shared" ref="EE6:EM6" si="14">IF(EE7="",NA(),EE7)</f>
        <v>1.03</v>
      </c>
      <c r="EF6" s="36">
        <f t="shared" si="14"/>
        <v>0.51</v>
      </c>
      <c r="EG6" s="36">
        <f t="shared" si="14"/>
        <v>0.91</v>
      </c>
      <c r="EH6" s="36">
        <f t="shared" si="14"/>
        <v>1.6</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232254</v>
      </c>
      <c r="D7" s="38">
        <v>46</v>
      </c>
      <c r="E7" s="38">
        <v>1</v>
      </c>
      <c r="F7" s="38">
        <v>0</v>
      </c>
      <c r="G7" s="38">
        <v>1</v>
      </c>
      <c r="H7" s="38" t="s">
        <v>93</v>
      </c>
      <c r="I7" s="38" t="s">
        <v>94</v>
      </c>
      <c r="J7" s="38" t="s">
        <v>95</v>
      </c>
      <c r="K7" s="38" t="s">
        <v>96</v>
      </c>
      <c r="L7" s="38" t="s">
        <v>97</v>
      </c>
      <c r="M7" s="38" t="s">
        <v>98</v>
      </c>
      <c r="N7" s="39" t="s">
        <v>99</v>
      </c>
      <c r="O7" s="39">
        <v>86.82</v>
      </c>
      <c r="P7" s="39">
        <v>99.71</v>
      </c>
      <c r="Q7" s="39">
        <v>2244</v>
      </c>
      <c r="R7" s="39">
        <v>72363</v>
      </c>
      <c r="S7" s="39">
        <v>16.309999999999999</v>
      </c>
      <c r="T7" s="39">
        <v>4436.7299999999996</v>
      </c>
      <c r="U7" s="39">
        <v>72184</v>
      </c>
      <c r="V7" s="39">
        <v>16.309999999999999</v>
      </c>
      <c r="W7" s="39">
        <v>4425.75</v>
      </c>
      <c r="X7" s="39">
        <v>107.88</v>
      </c>
      <c r="Y7" s="39">
        <v>112.04</v>
      </c>
      <c r="Z7" s="39">
        <v>109.94</v>
      </c>
      <c r="AA7" s="39">
        <v>107.99</v>
      </c>
      <c r="AB7" s="39">
        <v>108.3</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1093.3599999999999</v>
      </c>
      <c r="AU7" s="39">
        <v>1156.04</v>
      </c>
      <c r="AV7" s="39">
        <v>589.41</v>
      </c>
      <c r="AW7" s="39">
        <v>624.59</v>
      </c>
      <c r="AX7" s="39">
        <v>684.81</v>
      </c>
      <c r="AY7" s="39">
        <v>346.59</v>
      </c>
      <c r="AZ7" s="39">
        <v>357.82</v>
      </c>
      <c r="BA7" s="39">
        <v>355.5</v>
      </c>
      <c r="BB7" s="39">
        <v>349.83</v>
      </c>
      <c r="BC7" s="39">
        <v>360.86</v>
      </c>
      <c r="BD7" s="39">
        <v>264.97000000000003</v>
      </c>
      <c r="BE7" s="39">
        <v>125.65</v>
      </c>
      <c r="BF7" s="39">
        <v>120.66</v>
      </c>
      <c r="BG7" s="39">
        <v>118.69</v>
      </c>
      <c r="BH7" s="39">
        <v>112.91</v>
      </c>
      <c r="BI7" s="39">
        <v>105.94</v>
      </c>
      <c r="BJ7" s="39">
        <v>312.02999999999997</v>
      </c>
      <c r="BK7" s="39">
        <v>307.45999999999998</v>
      </c>
      <c r="BL7" s="39">
        <v>312.58</v>
      </c>
      <c r="BM7" s="39">
        <v>314.87</v>
      </c>
      <c r="BN7" s="39">
        <v>309.27999999999997</v>
      </c>
      <c r="BO7" s="39">
        <v>266.61</v>
      </c>
      <c r="BP7" s="39">
        <v>105.09</v>
      </c>
      <c r="BQ7" s="39">
        <v>109.64</v>
      </c>
      <c r="BR7" s="39">
        <v>107.19</v>
      </c>
      <c r="BS7" s="39">
        <v>105.38</v>
      </c>
      <c r="BT7" s="39">
        <v>105.29</v>
      </c>
      <c r="BU7" s="39">
        <v>105.71</v>
      </c>
      <c r="BV7" s="39">
        <v>106.01</v>
      </c>
      <c r="BW7" s="39">
        <v>104.57</v>
      </c>
      <c r="BX7" s="39">
        <v>103.54</v>
      </c>
      <c r="BY7" s="39">
        <v>103.32</v>
      </c>
      <c r="BZ7" s="39">
        <v>103.24</v>
      </c>
      <c r="CA7" s="39">
        <v>141.59</v>
      </c>
      <c r="CB7" s="39">
        <v>135.88</v>
      </c>
      <c r="CC7" s="39">
        <v>139.63</v>
      </c>
      <c r="CD7" s="39">
        <v>142.65</v>
      </c>
      <c r="CE7" s="39">
        <v>143.05000000000001</v>
      </c>
      <c r="CF7" s="39">
        <v>162.15</v>
      </c>
      <c r="CG7" s="39">
        <v>162.24</v>
      </c>
      <c r="CH7" s="39">
        <v>165.47</v>
      </c>
      <c r="CI7" s="39">
        <v>167.46</v>
      </c>
      <c r="CJ7" s="39">
        <v>168.56</v>
      </c>
      <c r="CK7" s="39">
        <v>168.38</v>
      </c>
      <c r="CL7" s="39">
        <v>54.47</v>
      </c>
      <c r="CM7" s="39">
        <v>53.99</v>
      </c>
      <c r="CN7" s="39">
        <v>53.92</v>
      </c>
      <c r="CO7" s="39">
        <v>54.36</v>
      </c>
      <c r="CP7" s="39">
        <v>53.87</v>
      </c>
      <c r="CQ7" s="39">
        <v>59.34</v>
      </c>
      <c r="CR7" s="39">
        <v>59.11</v>
      </c>
      <c r="CS7" s="39">
        <v>59.74</v>
      </c>
      <c r="CT7" s="39">
        <v>59.46</v>
      </c>
      <c r="CU7" s="39">
        <v>59.51</v>
      </c>
      <c r="CV7" s="39">
        <v>60</v>
      </c>
      <c r="CW7" s="39">
        <v>94.89</v>
      </c>
      <c r="CX7" s="39">
        <v>97.15</v>
      </c>
      <c r="CY7" s="39">
        <v>97.54</v>
      </c>
      <c r="CZ7" s="39">
        <v>96.94</v>
      </c>
      <c r="DA7" s="39">
        <v>97.28</v>
      </c>
      <c r="DB7" s="39">
        <v>87.74</v>
      </c>
      <c r="DC7" s="39">
        <v>87.91</v>
      </c>
      <c r="DD7" s="39">
        <v>87.28</v>
      </c>
      <c r="DE7" s="39">
        <v>87.41</v>
      </c>
      <c r="DF7" s="39">
        <v>87.08</v>
      </c>
      <c r="DG7" s="39">
        <v>89.8</v>
      </c>
      <c r="DH7" s="39">
        <v>40.69</v>
      </c>
      <c r="DI7" s="39">
        <v>41.76</v>
      </c>
      <c r="DJ7" s="39">
        <v>42.17</v>
      </c>
      <c r="DK7" s="39">
        <v>43.14</v>
      </c>
      <c r="DL7" s="39">
        <v>43.99</v>
      </c>
      <c r="DM7" s="39">
        <v>46.27</v>
      </c>
      <c r="DN7" s="39">
        <v>46.88</v>
      </c>
      <c r="DO7" s="39">
        <v>46.94</v>
      </c>
      <c r="DP7" s="39">
        <v>47.62</v>
      </c>
      <c r="DQ7" s="39">
        <v>48.55</v>
      </c>
      <c r="DR7" s="39">
        <v>49.59</v>
      </c>
      <c r="DS7" s="39">
        <v>19.28</v>
      </c>
      <c r="DT7" s="39">
        <v>21.72</v>
      </c>
      <c r="DU7" s="39">
        <v>22.94</v>
      </c>
      <c r="DV7" s="39">
        <v>21.53</v>
      </c>
      <c r="DW7" s="39">
        <v>22.62</v>
      </c>
      <c r="DX7" s="39">
        <v>10.93</v>
      </c>
      <c r="DY7" s="39">
        <v>13.39</v>
      </c>
      <c r="DZ7" s="39">
        <v>14.48</v>
      </c>
      <c r="EA7" s="39">
        <v>16.27</v>
      </c>
      <c r="EB7" s="39">
        <v>17.11</v>
      </c>
      <c r="EC7" s="39">
        <v>19.440000000000001</v>
      </c>
      <c r="ED7" s="39">
        <v>0.57999999999999996</v>
      </c>
      <c r="EE7" s="39">
        <v>1.03</v>
      </c>
      <c r="EF7" s="39">
        <v>0.51</v>
      </c>
      <c r="EG7" s="39">
        <v>0.91</v>
      </c>
      <c r="EH7" s="39">
        <v>1.6</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2021-02-12T07:09:14Z</cp:lastPrinted>
  <dcterms:created xsi:type="dcterms:W3CDTF">2020-12-04T02:10:08Z</dcterms:created>
  <dcterms:modified xsi:type="dcterms:W3CDTF">2021-02-12T07:09:26Z</dcterms:modified>
  <cp:category/>
</cp:coreProperties>
</file>