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111309900\Desktop\経営比較分析表\"/>
    </mc:Choice>
  </mc:AlternateContent>
  <workbookProtection workbookAlgorithmName="SHA-512" workbookHashValue="lgK9JYXnYaUo7zFStAGj0DPBE/cFq1SovL5A3TeSaD9Jm6PhDoHL8fwxIjVSl8HfdSePZfOBpcgE3EPwUi4aFQ==" workbookSaltValue="FcSnOh6rjDz8QMHoX9M/Rg==" workbookSpinCount="100000" lockStructure="1"/>
  <bookViews>
    <workbookView xWindow="0" yWindow="0" windowWidth="15360" windowHeight="7635"/>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AT10" i="4" s="1"/>
  <c r="U6" i="5"/>
  <c r="AL10" i="4" s="1"/>
  <c r="T6" i="5"/>
  <c r="BB8" i="4" s="1"/>
  <c r="S6" i="5"/>
  <c r="R6" i="5"/>
  <c r="AL8" i="4" s="1"/>
  <c r="Q6" i="5"/>
  <c r="P6" i="5"/>
  <c r="P10" i="4" s="1"/>
  <c r="O6" i="5"/>
  <c r="I10" i="4" s="1"/>
  <c r="N6" i="5"/>
  <c r="M6" i="5"/>
  <c r="L6" i="5"/>
  <c r="W8" i="4" s="1"/>
  <c r="K6" i="5"/>
  <c r="J6" i="5"/>
  <c r="I8" i="4" s="1"/>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J85" i="4"/>
  <c r="F85" i="4"/>
  <c r="W10" i="4"/>
  <c r="B10" i="4"/>
  <c r="AT8" i="4"/>
  <c r="AD8" i="4"/>
  <c r="P8" i="4"/>
  <c r="B8" i="4"/>
</calcChain>
</file>

<file path=xl/sharedStrings.xml><?xml version="1.0" encoding="utf-8"?>
<sst xmlns="http://schemas.openxmlformats.org/spreadsheetml/2006/main" count="228" uniqueCount="113">
  <si>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</si>
  <si>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</si>
  <si>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</si>
  <si>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</si>
  <si>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</si>
  <si>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</si>
  <si>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</si>
  <si>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</si>
  <si>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</si>
  <si>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</si>
  <si>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</si>
  <si>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</si>
  <si>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</si>
  <si>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</si>
  <si>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</si>
  <si>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</si>
  <si>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</si>
  <si>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</si>
  <si>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</si>
  <si>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</si>
  <si>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</si>
  <si>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</si>
  <si>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</si>
  <si>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</si>
  <si>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</si>
  <si>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</si>
  <si>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</si>
  <si>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</si>
  <si>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</si>
  <si>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</si>
  <si>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</si>
  <si>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</si>
  <si>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</si>
  <si>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</si>
  <si>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</si>
  <si>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</si>
  <si>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</si>
  <si>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</si>
  <si>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</si>
  <si>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</si>
  <si>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</si>
  <si>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</si>
  <si>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</si>
  <si>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</si>
  <si>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</si>
  <si>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</si>
  <si>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</si>
  <si>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</si>
  <si>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</si>
  <si>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</si>
  <si>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</si>
  <si>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</si>
  <si>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</si>
  <si>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</si>
  <si>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</si>
  <si>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</si>
  <si>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</si>
  <si>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</si>
  <si>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</si>
  <si>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</si>
  <si>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</si>
  <si>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</si>
  <si>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</si>
  <si>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</si>
  <si>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</si>
  <si>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</si>
  <si>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</si>
  <si>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</si>
  <si>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</si>
  <si>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</si>
  <si>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</si>
  <si>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</si>
  <si>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</si>
  <si>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</si>
  <si>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</si>
  <si>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</si>
  <si>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</si>
  <si>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</si>
  <si>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</si>
  <si>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</si>
  <si>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</si>
  <si>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</si>
  <si>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</si>
  <si>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</si>
  <si>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</si>
  <si>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</si>
  <si>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</si>
  <si>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</si>
  <si>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</si>
  <si>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</si>
  <si>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</si>
  <si>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</si>
  <si>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</si>
  <si>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高浜市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</si>
  <si>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</si>
  <si>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</si>
  <si>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</si>
  <si>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</si>
  <si>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</si>
  <si>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</si>
  <si>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</si>
  <si>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</si>
  <si>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</si>
  <si>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</si>
  <si>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</si>
  <si>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</si>
  <si>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</si>
  <si>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</si>
  <si>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</si>
  <si>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</si>
  <si>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現状では、高い有収率を維持していること（老朽管の破損でおこる漏水等による収益率の低下が少ないこと）や管路経年化率が低い値で推移していることから必要な更新投資をしつつ、健全性を維持できているといえる。
　しかしながら、現状の管路更新率では、今の良好な状態が続くとは言えず、いずれ老朽化資産の割合が増えていくことが予想されるので、これから老朽化していく資産に対し、適切な更新基準、必要な資金を改めて精査し、着実な更新を行う。
　さらには、将来にわたって安全で安心な水を低廉な価格で安定的に供給していくために、老朽化した諸施設及び管路の改良・更新に対応できるよう財源確保を適切に行っていきたい。
　経営戦略については、令和元年９月に策定済み、令和６年度経営戦略見直し予定。</t>
    <rPh sb="1" eb="3">
      <t>ゲンジョウ</t>
    </rPh>
    <rPh sb="6" eb="7">
      <t>タカ</t>
    </rPh>
    <rPh sb="8" eb="11">
      <t>ユウシュウリツ</t>
    </rPh>
    <rPh sb="12" eb="14">
      <t>イジ</t>
    </rPh>
    <rPh sb="21" eb="23">
      <t>ロウキュウ</t>
    </rPh>
    <rPh sb="23" eb="24">
      <t>カン</t>
    </rPh>
    <rPh sb="25" eb="27">
      <t>ハソン</t>
    </rPh>
    <rPh sb="31" eb="33">
      <t>ロウスイ</t>
    </rPh>
    <rPh sb="33" eb="34">
      <t>トウ</t>
    </rPh>
    <rPh sb="37" eb="39">
      <t>シュウエキ</t>
    </rPh>
    <rPh sb="39" eb="40">
      <t>リツ</t>
    </rPh>
    <rPh sb="41" eb="43">
      <t>テイカ</t>
    </rPh>
    <rPh sb="44" eb="45">
      <t>スク</t>
    </rPh>
    <rPh sb="51" eb="53">
      <t>カンロ</t>
    </rPh>
    <rPh sb="53" eb="56">
      <t>ケイネンカ</t>
    </rPh>
    <rPh sb="56" eb="57">
      <t>リツ</t>
    </rPh>
    <rPh sb="58" eb="59">
      <t>ヒク</t>
    </rPh>
    <rPh sb="60" eb="61">
      <t>アタイ</t>
    </rPh>
    <rPh sb="62" eb="64">
      <t>スイイ</t>
    </rPh>
    <rPh sb="72" eb="74">
      <t>ヒツヨウ</t>
    </rPh>
    <rPh sb="75" eb="77">
      <t>コウシン</t>
    </rPh>
    <rPh sb="77" eb="79">
      <t>トウシ</t>
    </rPh>
    <rPh sb="84" eb="87">
      <t>ケンゼンセイ</t>
    </rPh>
    <rPh sb="88" eb="90">
      <t>イジ</t>
    </rPh>
    <rPh sb="109" eb="111">
      <t>ゲンジョウ</t>
    </rPh>
    <rPh sb="112" eb="114">
      <t>カンロ</t>
    </rPh>
    <rPh sb="114" eb="116">
      <t>コウシン</t>
    </rPh>
    <rPh sb="116" eb="117">
      <t>リツ</t>
    </rPh>
    <rPh sb="120" eb="121">
      <t>イマ</t>
    </rPh>
    <rPh sb="122" eb="124">
      <t>リョウコウ</t>
    </rPh>
    <rPh sb="125" eb="127">
      <t>ジョウタイ</t>
    </rPh>
    <rPh sb="128" eb="129">
      <t>ツヅ</t>
    </rPh>
    <rPh sb="132" eb="133">
      <t>イ</t>
    </rPh>
    <rPh sb="139" eb="142">
      <t>ロウキュウカ</t>
    </rPh>
    <rPh sb="142" eb="144">
      <t>シサン</t>
    </rPh>
    <rPh sb="145" eb="147">
      <t>ワリアイ</t>
    </rPh>
    <rPh sb="148" eb="149">
      <t>フ</t>
    </rPh>
    <rPh sb="156" eb="158">
      <t>ヨソウ</t>
    </rPh>
    <rPh sb="168" eb="171">
      <t>ロウキュウカ</t>
    </rPh>
    <rPh sb="175" eb="177">
      <t>シサン</t>
    </rPh>
    <rPh sb="178" eb="179">
      <t>タイ</t>
    </rPh>
    <rPh sb="181" eb="183">
      <t>テキセツ</t>
    </rPh>
    <rPh sb="184" eb="186">
      <t>コウシン</t>
    </rPh>
    <rPh sb="186" eb="188">
      <t>キジュン</t>
    </rPh>
    <rPh sb="189" eb="191">
      <t>ヒツヨウ</t>
    </rPh>
    <rPh sb="192" eb="194">
      <t>シキン</t>
    </rPh>
    <rPh sb="195" eb="196">
      <t>アラタ</t>
    </rPh>
    <rPh sb="198" eb="200">
      <t>セイサ</t>
    </rPh>
    <rPh sb="202" eb="204">
      <t>チャクジツ</t>
    </rPh>
    <rPh sb="205" eb="207">
      <t>コウシン</t>
    </rPh>
    <rPh sb="208" eb="209">
      <t>オコナ</t>
    </rPh>
    <rPh sb="218" eb="220">
      <t>ショウライ</t>
    </rPh>
    <rPh sb="225" eb="227">
      <t>アンゼン</t>
    </rPh>
    <rPh sb="228" eb="230">
      <t>アンシン</t>
    </rPh>
    <rPh sb="231" eb="232">
      <t>ミズ</t>
    </rPh>
    <rPh sb="233" eb="235">
      <t>テイレン</t>
    </rPh>
    <rPh sb="236" eb="238">
      <t>カカク</t>
    </rPh>
    <rPh sb="239" eb="242">
      <t>アンテイテキ</t>
    </rPh>
    <rPh sb="243" eb="245">
      <t>キョウキュウ</t>
    </rPh>
    <rPh sb="253" eb="256">
      <t>ロウキュウカ</t>
    </rPh>
    <rPh sb="258" eb="259">
      <t>ショ</t>
    </rPh>
    <rPh sb="259" eb="261">
      <t>シセツ</t>
    </rPh>
    <rPh sb="261" eb="262">
      <t>オヨ</t>
    </rPh>
    <rPh sb="263" eb="265">
      <t>カンロ</t>
    </rPh>
    <rPh sb="266" eb="268">
      <t>カイリョウ</t>
    </rPh>
    <rPh sb="269" eb="271">
      <t>コウシン</t>
    </rPh>
    <rPh sb="272" eb="274">
      <t>タイオウ</t>
    </rPh>
    <rPh sb="279" eb="281">
      <t>ザイゲン</t>
    </rPh>
    <rPh sb="281" eb="283">
      <t>カクホ</t>
    </rPh>
    <rPh sb="284" eb="286">
      <t>テキセツ</t>
    </rPh>
    <rPh sb="287" eb="288">
      <t>オコナ</t>
    </rPh>
    <rPh sb="297" eb="299">
      <t>ケイエイ</t>
    </rPh>
    <rPh sb="299" eb="301">
      <t>センリャク</t>
    </rPh>
    <rPh sb="307" eb="309">
      <t>レイワ</t>
    </rPh>
    <rPh sb="309" eb="311">
      <t>ガンネン</t>
    </rPh>
    <rPh sb="312" eb="313">
      <t>ガツ</t>
    </rPh>
    <rPh sb="314" eb="316">
      <t>サクテイ</t>
    </rPh>
    <rPh sb="316" eb="317">
      <t>ズ</t>
    </rPh>
    <rPh sb="319" eb="321">
      <t>レイワ</t>
    </rPh>
    <rPh sb="322" eb="323">
      <t>ネン</t>
    </rPh>
    <rPh sb="323" eb="324">
      <t>ド</t>
    </rPh>
    <rPh sb="324" eb="326">
      <t>ケイエイ</t>
    </rPh>
    <rPh sb="326" eb="328">
      <t>センリャク</t>
    </rPh>
    <rPh sb="328" eb="330">
      <t>ミナオ</t>
    </rPh>
    <rPh sb="331" eb="333">
      <t>ヨテイ</t>
    </rPh>
    <phoneticPr fontId="4"/>
  </si>
  <si>
    <t>　①経常収支比率は100％より高く、費用削減により昨年より高い値となっている。さらに、平均値より高い値で推移できているため、健全な経営ができているといえる。②累積欠損金は０であり、営業活動中により生じた損失で複数年度にわたって累積した損失を示す。③流動比率は、平均値より高い値で推移できており、健全性を維持できている。昨年度より決算時点の未払金の減少により数値は増加している。④企業債残高対給水収益比率は毎年度低下している。その要因としては、給水収益は給水人口の増加等により増加する一方、企業債残高は借入よりも償還額が大きいためであり、適切な企業債の借入と償還が行われているといえる。⑤料金回収率が類似団体の平均値より高くなっている要因は⑥給水原価（有収水量１㎥あたりについてどれだけ費用がかかっているかを表す）が平均値より低くなっているからであり、今後も経費の削減に努め、経営努力を続けていきたい。⑦施設利用率に関しては、平均値より高い値で推移できているため、適切な施設利用ができているといえる。季節による需要の変動を加味しつつ引き続き毎年注視し、健全な資産管理に努めていきたい。⑧有収率（愛知県から水の仕入れに対してお客様に供給している割合）は他地域に比べ平地で狭いという高浜市の利点を活かし、良好な水準を保てている。今後も漏水調査等を行い、現行の高水準を継続していくことに努めていきたい。</t>
    <rPh sb="2" eb="4">
      <t>ケイジョウ</t>
    </rPh>
    <rPh sb="4" eb="6">
      <t>シュウシ</t>
    </rPh>
    <rPh sb="6" eb="7">
      <t>ヒ</t>
    </rPh>
    <rPh sb="13" eb="14">
      <t>タカ</t>
    </rPh>
    <rPh sb="18" eb="20">
      <t>ヒヨウ</t>
    </rPh>
    <rPh sb="20" eb="22">
      <t>サクゲン</t>
    </rPh>
    <rPh sb="25" eb="27">
      <t>サクネン</t>
    </rPh>
    <rPh sb="29" eb="30">
      <t>タカ</t>
    </rPh>
    <rPh sb="31" eb="32">
      <t>アタイ</t>
    </rPh>
    <rPh sb="43" eb="45">
      <t>ヘイキン</t>
    </rPh>
    <rPh sb="45" eb="46">
      <t>アタイ</t>
    </rPh>
    <rPh sb="48" eb="49">
      <t>タカ</t>
    </rPh>
    <rPh sb="50" eb="51">
      <t>アタイ</t>
    </rPh>
    <rPh sb="52" eb="54">
      <t>スイイ</t>
    </rPh>
    <rPh sb="62" eb="64">
      <t>ケンゼン</t>
    </rPh>
    <rPh sb="65" eb="67">
      <t>ケイエイ</t>
    </rPh>
    <rPh sb="79" eb="81">
      <t>ルイセキ</t>
    </rPh>
    <rPh sb="81" eb="83">
      <t>ケッソン</t>
    </rPh>
    <rPh sb="83" eb="84">
      <t>キン</t>
    </rPh>
    <rPh sb="90" eb="92">
      <t>エイギョウ</t>
    </rPh>
    <rPh sb="92" eb="95">
      <t>カツドウチュウ</t>
    </rPh>
    <rPh sb="98" eb="99">
      <t>ショウ</t>
    </rPh>
    <rPh sb="101" eb="103">
      <t>ソンシツ</t>
    </rPh>
    <rPh sb="104" eb="106">
      <t>フクスウ</t>
    </rPh>
    <rPh sb="106" eb="108">
      <t>ネンド</t>
    </rPh>
    <rPh sb="113" eb="115">
      <t>ルイセキ</t>
    </rPh>
    <rPh sb="117" eb="119">
      <t>ソンシツ</t>
    </rPh>
    <rPh sb="120" eb="121">
      <t>シメ</t>
    </rPh>
    <rPh sb="124" eb="126">
      <t>リュウドウ</t>
    </rPh>
    <rPh sb="126" eb="128">
      <t>ヒリツ</t>
    </rPh>
    <rPh sb="130" eb="133">
      <t>ヘイキンチ</t>
    </rPh>
    <rPh sb="135" eb="136">
      <t>タカ</t>
    </rPh>
    <rPh sb="137" eb="138">
      <t>アタイ</t>
    </rPh>
    <rPh sb="139" eb="141">
      <t>スイイ</t>
    </rPh>
    <rPh sb="147" eb="150">
      <t>ケンゼンセイ</t>
    </rPh>
    <rPh sb="151" eb="153">
      <t>イジ</t>
    </rPh>
    <rPh sb="164" eb="166">
      <t>ケッサン</t>
    </rPh>
    <rPh sb="166" eb="168">
      <t>ジテン</t>
    </rPh>
    <rPh sb="169" eb="170">
      <t>ミ</t>
    </rPh>
    <rPh sb="170" eb="171">
      <t>バラ</t>
    </rPh>
    <rPh sb="171" eb="172">
      <t>キン</t>
    </rPh>
    <rPh sb="173" eb="175">
      <t>ゲンショウ</t>
    </rPh>
    <rPh sb="178" eb="180">
      <t>スウチ</t>
    </rPh>
    <rPh sb="181" eb="183">
      <t>ゾウカ</t>
    </rPh>
    <rPh sb="189" eb="191">
      <t>キギョウ</t>
    </rPh>
    <rPh sb="191" eb="192">
      <t>サイ</t>
    </rPh>
    <rPh sb="192" eb="194">
      <t>ザンダカ</t>
    </rPh>
    <rPh sb="194" eb="195">
      <t>タイ</t>
    </rPh>
    <rPh sb="195" eb="197">
      <t>キュウスイ</t>
    </rPh>
    <rPh sb="197" eb="199">
      <t>シュウエキ</t>
    </rPh>
    <rPh sb="199" eb="201">
      <t>ヒリツ</t>
    </rPh>
    <rPh sb="202" eb="205">
      <t>マイネンド</t>
    </rPh>
    <rPh sb="205" eb="207">
      <t>テイカ</t>
    </rPh>
    <rPh sb="214" eb="216">
      <t>ヨウイン</t>
    </rPh>
    <rPh sb="221" eb="223">
      <t>キュウスイ</t>
    </rPh>
    <rPh sb="223" eb="225">
      <t>シュウエキ</t>
    </rPh>
    <rPh sb="226" eb="228">
      <t>キュウスイ</t>
    </rPh>
    <rPh sb="228" eb="230">
      <t>ジンコウ</t>
    </rPh>
    <rPh sb="231" eb="233">
      <t>ゾウカ</t>
    </rPh>
    <rPh sb="233" eb="234">
      <t>トウ</t>
    </rPh>
    <rPh sb="237" eb="239">
      <t>ゾウカ</t>
    </rPh>
    <rPh sb="241" eb="243">
      <t>イッポウ</t>
    </rPh>
    <rPh sb="244" eb="246">
      <t>キギョウ</t>
    </rPh>
    <rPh sb="246" eb="247">
      <t>サイ</t>
    </rPh>
    <rPh sb="247" eb="249">
      <t>ザンダカ</t>
    </rPh>
    <rPh sb="250" eb="252">
      <t>カリイレ</t>
    </rPh>
    <rPh sb="255" eb="257">
      <t>ショウカン</t>
    </rPh>
    <rPh sb="257" eb="258">
      <t>ガク</t>
    </rPh>
    <rPh sb="259" eb="260">
      <t>オオテキセツ</t>
    </rPh>
    <rPh sb="342" eb="344">
      <t>ヒヨウ</t>
    </rPh>
    <rPh sb="353" eb="354">
      <t>アラワ</t>
    </rPh>
    <rPh sb="357" eb="360">
      <t>ヘイキンチ</t>
    </rPh>
    <rPh sb="362" eb="363">
      <t>ヒク</t>
    </rPh>
    <rPh sb="375" eb="377">
      <t>コンゴ</t>
    </rPh>
    <rPh sb="378" eb="380">
      <t>ケイヒ</t>
    </rPh>
    <rPh sb="381" eb="383">
      <t>サクゲン</t>
    </rPh>
    <rPh sb="384" eb="385">
      <t>ツト</t>
    </rPh>
    <rPh sb="387" eb="389">
      <t>ケイエイ</t>
    </rPh>
    <rPh sb="389" eb="391">
      <t>ドリョク</t>
    </rPh>
    <rPh sb="392" eb="393">
      <t>ツヅ</t>
    </rPh>
    <rPh sb="401" eb="403">
      <t>シセツ</t>
    </rPh>
    <rPh sb="403" eb="405">
      <t>リヨウ</t>
    </rPh>
    <rPh sb="405" eb="406">
      <t>リツ</t>
    </rPh>
    <rPh sb="407" eb="408">
      <t>カン</t>
    </rPh>
    <rPh sb="412" eb="415">
      <t>ヘイキンチ</t>
    </rPh>
    <rPh sb="417" eb="418">
      <t>タカ</t>
    </rPh>
    <rPh sb="419" eb="420">
      <t>アタイ</t>
    </rPh>
    <rPh sb="421" eb="423">
      <t>スイイ</t>
    </rPh>
    <rPh sb="431" eb="433">
      <t>テキセツ</t>
    </rPh>
    <rPh sb="434" eb="436">
      <t>シセツ</t>
    </rPh>
    <rPh sb="436" eb="438">
      <t>リヨウ</t>
    </rPh>
    <rPh sb="449" eb="451">
      <t>キセツ</t>
    </rPh>
    <rPh sb="454" eb="456">
      <t>ジュヨウ</t>
    </rPh>
    <rPh sb="457" eb="459">
      <t>ヘンドウ</t>
    </rPh>
    <rPh sb="460" eb="462">
      <t>カミ</t>
    </rPh>
    <rPh sb="465" eb="466">
      <t>ヒ</t>
    </rPh>
    <rPh sb="467" eb="468">
      <t>ツヅ</t>
    </rPh>
    <rPh sb="469" eb="471">
      <t>マイトシ</t>
    </rPh>
    <rPh sb="471" eb="473">
      <t>チュウシ</t>
    </rPh>
    <rPh sb="475" eb="477">
      <t>ケンゼン</t>
    </rPh>
    <rPh sb="478" eb="480">
      <t>シサン</t>
    </rPh>
    <rPh sb="480" eb="482">
      <t>カンリ</t>
    </rPh>
    <rPh sb="483" eb="484">
      <t>ツト</t>
    </rPh>
    <rPh sb="492" eb="495">
      <t>ユウシュウリツ</t>
    </rPh>
    <rPh sb="496" eb="499">
      <t>アイチケン</t>
    </rPh>
    <rPh sb="501" eb="502">
      <t>ミズ</t>
    </rPh>
    <rPh sb="503" eb="505">
      <t>シイ</t>
    </rPh>
    <rPh sb="507" eb="508">
      <t>タイ</t>
    </rPh>
    <rPh sb="511" eb="513">
      <t>キャクサマ</t>
    </rPh>
    <rPh sb="514" eb="516">
      <t>キョウキュウ</t>
    </rPh>
    <rPh sb="520" eb="522">
      <t>ワリアイ</t>
    </rPh>
    <rPh sb="524" eb="527">
      <t>タチイキ</t>
    </rPh>
    <rPh sb="528" eb="529">
      <t>クラ</t>
    </rPh>
    <rPh sb="530" eb="532">
      <t>ヘイチ</t>
    </rPh>
    <rPh sb="533" eb="534">
      <t>セマ</t>
    </rPh>
    <rPh sb="538" eb="541">
      <t>タカハマシ</t>
    </rPh>
    <rPh sb="542" eb="544">
      <t>リテン</t>
    </rPh>
    <rPh sb="545" eb="546">
      <t>イ</t>
    </rPh>
    <rPh sb="549" eb="551">
      <t>リョウコウ</t>
    </rPh>
    <rPh sb="552" eb="554">
      <t>スイジュン</t>
    </rPh>
    <rPh sb="555" eb="556">
      <t>タモ</t>
    </rPh>
    <rPh sb="561" eb="563">
      <t>コンゴ</t>
    </rPh>
    <rPh sb="564" eb="566">
      <t>ロウスイ</t>
    </rPh>
    <rPh sb="566" eb="568">
      <t>チョウサ</t>
    </rPh>
    <rPh sb="568" eb="569">
      <t>トウ</t>
    </rPh>
    <rPh sb="570" eb="571">
      <t>オコナ</t>
    </rPh>
    <rPh sb="573" eb="575">
      <t>ゲンコウ</t>
    </rPh>
    <rPh sb="576" eb="579">
      <t>コウスイジュン</t>
    </rPh>
    <rPh sb="580" eb="582">
      <t>ケイゾク</t>
    </rPh>
    <rPh sb="589" eb="590">
      <t>ツト</t>
    </rPh>
    <phoneticPr fontId="4"/>
  </si>
  <si>
    <t>　法定耐用年数を超えた管路の割合（②管路経年化率）は昨年と比較して0.53ポイント増加したが、現状、老朽化した資産は類似団体と比較しても少ない。
　③管路更新率は前年度と同程度の更新となった。直近５年では全国平均・類似団体平均値は大幅に超えているものの、このペースでは、全ての水道管の更新をするのに５６年間かかる計算となる。管種によっては長寿命化され、更新基準を延長してもよいのではと考えられる水道管もあるが、より安定した更新ができるよう資金面・体制面で努力していきたい。</t>
    <rPh sb="1" eb="3">
      <t>ホウテイ</t>
    </rPh>
    <rPh sb="3" eb="5">
      <t>タイヨウ</t>
    </rPh>
    <rPh sb="5" eb="7">
      <t>ネンスウ</t>
    </rPh>
    <rPh sb="8" eb="9">
      <t>コ</t>
    </rPh>
    <rPh sb="11" eb="13">
      <t>カンロ</t>
    </rPh>
    <rPh sb="14" eb="16">
      <t>ワリアイ</t>
    </rPh>
    <rPh sb="18" eb="20">
      <t>カンロ</t>
    </rPh>
    <rPh sb="20" eb="23">
      <t>ケイネンカ</t>
    </rPh>
    <rPh sb="23" eb="24">
      <t>リツ</t>
    </rPh>
    <rPh sb="26" eb="28">
      <t>サクネン</t>
    </rPh>
    <rPh sb="29" eb="31">
      <t>ヒカク</t>
    </rPh>
    <rPh sb="41" eb="43">
      <t>ゾウカ</t>
    </rPh>
    <rPh sb="47" eb="49">
      <t>ゲンジョウ</t>
    </rPh>
    <rPh sb="50" eb="53">
      <t>ロウキュウカ</t>
    </rPh>
    <rPh sb="55" eb="57">
      <t>シサン</t>
    </rPh>
    <rPh sb="58" eb="60">
      <t>ルイジ</t>
    </rPh>
    <rPh sb="60" eb="62">
      <t>ダンタイ</t>
    </rPh>
    <rPh sb="63" eb="65">
      <t>ヒカク</t>
    </rPh>
    <rPh sb="68" eb="69">
      <t>スク</t>
    </rPh>
    <rPh sb="76" eb="78">
      <t>カンロ</t>
    </rPh>
    <rPh sb="78" eb="80">
      <t>コウシン</t>
    </rPh>
    <rPh sb="80" eb="81">
      <t>リツ</t>
    </rPh>
    <rPh sb="82" eb="85">
      <t>ゼンネンド</t>
    </rPh>
    <rPh sb="86" eb="89">
      <t>ドウテイド</t>
    </rPh>
    <rPh sb="90" eb="92">
      <t>コウシン</t>
    </rPh>
    <rPh sb="97" eb="99">
      <t>チョッキン</t>
    </rPh>
    <rPh sb="100" eb="101">
      <t>ネン</t>
    </rPh>
    <rPh sb="103" eb="105">
      <t>ゼンコク</t>
    </rPh>
    <rPh sb="105" eb="107">
      <t>ヘイキン</t>
    </rPh>
    <rPh sb="108" eb="110">
      <t>ルイジ</t>
    </rPh>
    <rPh sb="110" eb="112">
      <t>ダンタイ</t>
    </rPh>
    <rPh sb="112" eb="115">
      <t>ヘイキンチ</t>
    </rPh>
    <rPh sb="116" eb="118">
      <t>オオハバ</t>
    </rPh>
    <rPh sb="119" eb="120">
      <t>コ</t>
    </rPh>
    <rPh sb="136" eb="137">
      <t>スベ</t>
    </rPh>
    <rPh sb="139" eb="142">
      <t>スイドウカン</t>
    </rPh>
    <rPh sb="143" eb="145">
      <t>コウシン</t>
    </rPh>
    <rPh sb="152" eb="153">
      <t>ネン</t>
    </rPh>
    <rPh sb="153" eb="154">
      <t>カン</t>
    </rPh>
    <rPh sb="157" eb="159">
      <t>ケイサン</t>
    </rPh>
    <rPh sb="163" eb="165">
      <t>カンシュ</t>
    </rPh>
    <rPh sb="170" eb="171">
      <t>チョウ</t>
    </rPh>
    <rPh sb="171" eb="174">
      <t>ジュミョウカ</t>
    </rPh>
    <rPh sb="177" eb="179">
      <t>コウシン</t>
    </rPh>
    <rPh sb="179" eb="181">
      <t>キジュン</t>
    </rPh>
    <rPh sb="182" eb="184">
      <t>エンチョウ</t>
    </rPh>
    <rPh sb="193" eb="194">
      <t>カンガ</t>
    </rPh>
    <rPh sb="198" eb="201">
      <t>スイドウカン</t>
    </rPh>
    <rPh sb="208" eb="210">
      <t>アンテイ</t>
    </rPh>
    <rPh sb="212" eb="214">
      <t>コウシン</t>
    </rPh>
    <rPh sb="220" eb="222">
      <t>シキン</t>
    </rPh>
    <rPh sb="222" eb="223">
      <t>メン</t>
    </rPh>
    <rPh sb="224" eb="226">
      <t>タイセイ</t>
    </rPh>
    <rPh sb="226" eb="227">
      <t>メン</t>
    </rPh>
    <rPh sb="228" eb="230">
      <t>ドリョク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</si>
</sst>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1.37</c:v>
                </c:pt>
                <c:pt idx="1">
                  <c:v>1.89</c:v>
                </c:pt>
                <c:pt idx="2">
                  <c:v>1.95</c:v>
                </c:pt>
                <c:pt idx="3">
                  <c:v>1.94</c:v>
                </c:pt>
                <c:pt idx="4">
                  <c:v>1.81</c:v>
                </c:pt>
              </c:numCache>
            </c:numRef>
          </c:val>
          <c:extLst>
            <c:ext xmlns:c16="http://schemas.microsoft.com/office/drawing/2014/chart" uri="{C3380CC4-5D6E-409C-BE32-E72D297353CC}">
              <c16:uniqueId val="{00000000-3736-43F9-826F-20477A33FA7E}"/>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0.56000000000000005</c:v>
                </c:pt>
                <c:pt idx="1">
                  <c:v>0.61</c:v>
                </c:pt>
                <c:pt idx="2">
                  <c:v>0.51</c:v>
                </c:pt>
                <c:pt idx="3">
                  <c:v>0.57999999999999996</c:v>
                </c:pt>
                <c:pt idx="4">
                  <c:v>0.54</c:v>
                </c:pt>
              </c:numCache>
            </c:numRef>
          </c:val>
          <c:smooth val="0"/>
          <c:extLst>
            <c:ext xmlns:c16="http://schemas.microsoft.com/office/drawing/2014/chart" uri="{C3380CC4-5D6E-409C-BE32-E72D297353CC}">
              <c16:uniqueId val="{00000001-3736-43F9-826F-20477A33FA7E}"/>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63.25</c:v>
                </c:pt>
                <c:pt idx="1">
                  <c:v>64.53</c:v>
                </c:pt>
                <c:pt idx="2">
                  <c:v>65.510000000000005</c:v>
                </c:pt>
                <c:pt idx="3">
                  <c:v>65.67</c:v>
                </c:pt>
                <c:pt idx="4">
                  <c:v>65.27</c:v>
                </c:pt>
              </c:numCache>
            </c:numRef>
          </c:val>
          <c:extLst>
            <c:ext xmlns:c16="http://schemas.microsoft.com/office/drawing/2014/chart" uri="{C3380CC4-5D6E-409C-BE32-E72D297353CC}">
              <c16:uniqueId val="{00000000-2858-494B-97E8-791CB04D8C71}"/>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58.53</c:v>
                </c:pt>
                <c:pt idx="1">
                  <c:v>59.01</c:v>
                </c:pt>
                <c:pt idx="2">
                  <c:v>60.03</c:v>
                </c:pt>
                <c:pt idx="3">
                  <c:v>59.74</c:v>
                </c:pt>
                <c:pt idx="4">
                  <c:v>59.67</c:v>
                </c:pt>
              </c:numCache>
            </c:numRef>
          </c:val>
          <c:smooth val="0"/>
          <c:extLst>
            <c:ext xmlns:c16="http://schemas.microsoft.com/office/drawing/2014/chart" uri="{C3380CC4-5D6E-409C-BE32-E72D297353CC}">
              <c16:uniqueId val="{00000001-2858-494B-97E8-791CB04D8C71}"/>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96.28</c:v>
                </c:pt>
                <c:pt idx="1">
                  <c:v>95.9</c:v>
                </c:pt>
                <c:pt idx="2">
                  <c:v>96.12</c:v>
                </c:pt>
                <c:pt idx="3">
                  <c:v>96.43</c:v>
                </c:pt>
                <c:pt idx="4">
                  <c:v>97.13</c:v>
                </c:pt>
              </c:numCache>
            </c:numRef>
          </c:val>
          <c:extLst>
            <c:ext xmlns:c16="http://schemas.microsoft.com/office/drawing/2014/chart" uri="{C3380CC4-5D6E-409C-BE32-E72D297353CC}">
              <c16:uniqueId val="{00000000-14DE-47E4-A8FD-480712F4313B}"/>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85.26</c:v>
                </c:pt>
                <c:pt idx="1">
                  <c:v>85.37</c:v>
                </c:pt>
                <c:pt idx="2">
                  <c:v>84.81</c:v>
                </c:pt>
                <c:pt idx="3">
                  <c:v>84.8</c:v>
                </c:pt>
                <c:pt idx="4">
                  <c:v>84.6</c:v>
                </c:pt>
              </c:numCache>
            </c:numRef>
          </c:val>
          <c:smooth val="0"/>
          <c:extLst>
            <c:ext xmlns:c16="http://schemas.microsoft.com/office/drawing/2014/chart" uri="{C3380CC4-5D6E-409C-BE32-E72D297353CC}">
              <c16:uniqueId val="{00000001-14DE-47E4-A8FD-480712F4313B}"/>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117.97</c:v>
                </c:pt>
                <c:pt idx="1">
                  <c:v>115.66</c:v>
                </c:pt>
                <c:pt idx="2">
                  <c:v>119.72</c:v>
                </c:pt>
                <c:pt idx="3">
                  <c:v>114.03</c:v>
                </c:pt>
                <c:pt idx="4">
                  <c:v>118.09</c:v>
                </c:pt>
              </c:numCache>
            </c:numRef>
          </c:val>
          <c:extLst>
            <c:ext xmlns:c16="http://schemas.microsoft.com/office/drawing/2014/chart" uri="{C3380CC4-5D6E-409C-BE32-E72D297353CC}">
              <c16:uniqueId val="{00000000-9083-435D-93AE-5483658DDBC5}"/>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109.64</c:v>
                </c:pt>
                <c:pt idx="1">
                  <c:v>110.95</c:v>
                </c:pt>
                <c:pt idx="2">
                  <c:v>110.68</c:v>
                </c:pt>
                <c:pt idx="3">
                  <c:v>110.66</c:v>
                </c:pt>
                <c:pt idx="4">
                  <c:v>109.01</c:v>
                </c:pt>
              </c:numCache>
            </c:numRef>
          </c:val>
          <c:smooth val="0"/>
          <c:extLst>
            <c:ext xmlns:c16="http://schemas.microsoft.com/office/drawing/2014/chart" uri="{C3380CC4-5D6E-409C-BE32-E72D297353CC}">
              <c16:uniqueId val="{00000001-9083-435D-93AE-5483658DDBC5}"/>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38.47</c:v>
                </c:pt>
                <c:pt idx="1">
                  <c:v>38.94</c:v>
                </c:pt>
                <c:pt idx="2">
                  <c:v>37.81</c:v>
                </c:pt>
                <c:pt idx="3">
                  <c:v>38.340000000000003</c:v>
                </c:pt>
                <c:pt idx="4">
                  <c:v>39.090000000000003</c:v>
                </c:pt>
              </c:numCache>
            </c:numRef>
          </c:val>
          <c:extLst>
            <c:ext xmlns:c16="http://schemas.microsoft.com/office/drawing/2014/chart" uri="{C3380CC4-5D6E-409C-BE32-E72D297353CC}">
              <c16:uniqueId val="{00000000-5373-4DB4-A148-134D7C6022F3}"/>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45.75</c:v>
                </c:pt>
                <c:pt idx="1">
                  <c:v>46.9</c:v>
                </c:pt>
                <c:pt idx="2">
                  <c:v>47.28</c:v>
                </c:pt>
                <c:pt idx="3">
                  <c:v>47.66</c:v>
                </c:pt>
                <c:pt idx="4">
                  <c:v>48.17</c:v>
                </c:pt>
              </c:numCache>
            </c:numRef>
          </c:val>
          <c:smooth val="0"/>
          <c:extLst>
            <c:ext xmlns:c16="http://schemas.microsoft.com/office/drawing/2014/chart" uri="{C3380CC4-5D6E-409C-BE32-E72D297353CC}">
              <c16:uniqueId val="{00000001-5373-4DB4-A148-134D7C6022F3}"/>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2.91</c:v>
                </c:pt>
                <c:pt idx="1">
                  <c:v>3.16</c:v>
                </c:pt>
                <c:pt idx="2">
                  <c:v>3.62</c:v>
                </c:pt>
                <c:pt idx="3">
                  <c:v>3.17</c:v>
                </c:pt>
                <c:pt idx="4">
                  <c:v>3.7</c:v>
                </c:pt>
              </c:numCache>
            </c:numRef>
          </c:val>
          <c:extLst>
            <c:ext xmlns:c16="http://schemas.microsoft.com/office/drawing/2014/chart" uri="{C3380CC4-5D6E-409C-BE32-E72D297353CC}">
              <c16:uniqueId val="{00000000-B33D-4291-99A2-DC34556993C0}"/>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10.54</c:v>
                </c:pt>
                <c:pt idx="1">
                  <c:v>12.03</c:v>
                </c:pt>
                <c:pt idx="2">
                  <c:v>12.19</c:v>
                </c:pt>
                <c:pt idx="3">
                  <c:v>15.1</c:v>
                </c:pt>
                <c:pt idx="4">
                  <c:v>17.12</c:v>
                </c:pt>
              </c:numCache>
            </c:numRef>
          </c:val>
          <c:smooth val="0"/>
          <c:extLst>
            <c:ext xmlns:c16="http://schemas.microsoft.com/office/drawing/2014/chart" uri="{C3380CC4-5D6E-409C-BE32-E72D297353CC}">
              <c16:uniqueId val="{00000001-B33D-4291-99A2-DC34556993C0}"/>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091-48A1-8891-42D56ED09C5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3.62</c:v>
                </c:pt>
                <c:pt idx="1">
                  <c:v>3.91</c:v>
                </c:pt>
                <c:pt idx="2">
                  <c:v>3.56</c:v>
                </c:pt>
                <c:pt idx="3">
                  <c:v>2.74</c:v>
                </c:pt>
                <c:pt idx="4">
                  <c:v>3.7</c:v>
                </c:pt>
              </c:numCache>
            </c:numRef>
          </c:val>
          <c:smooth val="0"/>
          <c:extLst>
            <c:ext xmlns:c16="http://schemas.microsoft.com/office/drawing/2014/chart" uri="{C3380CC4-5D6E-409C-BE32-E72D297353CC}">
              <c16:uniqueId val="{00000001-D091-48A1-8891-42D56ED09C5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505.25</c:v>
                </c:pt>
                <c:pt idx="1">
                  <c:v>348.2</c:v>
                </c:pt>
                <c:pt idx="2">
                  <c:v>436.66</c:v>
                </c:pt>
                <c:pt idx="3">
                  <c:v>370.5</c:v>
                </c:pt>
                <c:pt idx="4">
                  <c:v>503.5</c:v>
                </c:pt>
              </c:numCache>
            </c:numRef>
          </c:val>
          <c:extLst>
            <c:ext xmlns:c16="http://schemas.microsoft.com/office/drawing/2014/chart" uri="{C3380CC4-5D6E-409C-BE32-E72D297353CC}">
              <c16:uniqueId val="{00000000-758B-4FB0-BA00-986408CFADA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371.31</c:v>
                </c:pt>
                <c:pt idx="1">
                  <c:v>377.63</c:v>
                </c:pt>
                <c:pt idx="2">
                  <c:v>357.34</c:v>
                </c:pt>
                <c:pt idx="3">
                  <c:v>366.03</c:v>
                </c:pt>
                <c:pt idx="4">
                  <c:v>365.18</c:v>
                </c:pt>
              </c:numCache>
            </c:numRef>
          </c:val>
          <c:smooth val="0"/>
          <c:extLst>
            <c:ext xmlns:c16="http://schemas.microsoft.com/office/drawing/2014/chart" uri="{C3380CC4-5D6E-409C-BE32-E72D297353CC}">
              <c16:uniqueId val="{00000001-758B-4FB0-BA00-986408CFADA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105.1</c:v>
                </c:pt>
                <c:pt idx="1">
                  <c:v>100.33</c:v>
                </c:pt>
                <c:pt idx="2">
                  <c:v>94.7</c:v>
                </c:pt>
                <c:pt idx="3">
                  <c:v>89.9</c:v>
                </c:pt>
                <c:pt idx="4">
                  <c:v>85.26</c:v>
                </c:pt>
              </c:numCache>
            </c:numRef>
          </c:val>
          <c:extLst>
            <c:ext xmlns:c16="http://schemas.microsoft.com/office/drawing/2014/chart" uri="{C3380CC4-5D6E-409C-BE32-E72D297353CC}">
              <c16:uniqueId val="{00000000-0C86-44A9-89ED-3D390655977C}"/>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373.09</c:v>
                </c:pt>
                <c:pt idx="1">
                  <c:v>364.71</c:v>
                </c:pt>
                <c:pt idx="2">
                  <c:v>373.69</c:v>
                </c:pt>
                <c:pt idx="3">
                  <c:v>370.12</c:v>
                </c:pt>
                <c:pt idx="4">
                  <c:v>371.65</c:v>
                </c:pt>
              </c:numCache>
            </c:numRef>
          </c:val>
          <c:smooth val="0"/>
          <c:extLst>
            <c:ext xmlns:c16="http://schemas.microsoft.com/office/drawing/2014/chart" uri="{C3380CC4-5D6E-409C-BE32-E72D297353CC}">
              <c16:uniqueId val="{00000001-0C86-44A9-89ED-3D390655977C}"/>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117.22</c:v>
                </c:pt>
                <c:pt idx="1">
                  <c:v>114.79</c:v>
                </c:pt>
                <c:pt idx="2">
                  <c:v>119.38</c:v>
                </c:pt>
                <c:pt idx="3">
                  <c:v>113.01</c:v>
                </c:pt>
                <c:pt idx="4">
                  <c:v>117.09</c:v>
                </c:pt>
              </c:numCache>
            </c:numRef>
          </c:val>
          <c:extLst>
            <c:ext xmlns:c16="http://schemas.microsoft.com/office/drawing/2014/chart" uri="{C3380CC4-5D6E-409C-BE32-E72D297353CC}">
              <c16:uniqueId val="{00000000-BF2A-4ED8-9E1D-E737AD37E5CC}"/>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99.99</c:v>
                </c:pt>
                <c:pt idx="1">
                  <c:v>100.65</c:v>
                </c:pt>
                <c:pt idx="2">
                  <c:v>99.87</c:v>
                </c:pt>
                <c:pt idx="3">
                  <c:v>100.42</c:v>
                </c:pt>
                <c:pt idx="4">
                  <c:v>98.77</c:v>
                </c:pt>
              </c:numCache>
            </c:numRef>
          </c:val>
          <c:smooth val="0"/>
          <c:extLst>
            <c:ext xmlns:c16="http://schemas.microsoft.com/office/drawing/2014/chart" uri="{C3380CC4-5D6E-409C-BE32-E72D297353CC}">
              <c16:uniqueId val="{00000001-BF2A-4ED8-9E1D-E737AD37E5CC}"/>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128.71</c:v>
                </c:pt>
                <c:pt idx="1">
                  <c:v>131.61000000000001</c:v>
                </c:pt>
                <c:pt idx="2">
                  <c:v>126.93</c:v>
                </c:pt>
                <c:pt idx="3">
                  <c:v>134.44</c:v>
                </c:pt>
                <c:pt idx="4">
                  <c:v>129.78</c:v>
                </c:pt>
              </c:numCache>
            </c:numRef>
          </c:val>
          <c:extLst>
            <c:ext xmlns:c16="http://schemas.microsoft.com/office/drawing/2014/chart" uri="{C3380CC4-5D6E-409C-BE32-E72D297353CC}">
              <c16:uniqueId val="{00000000-7996-4B16-ADD0-664144F72793}"/>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171.15</c:v>
                </c:pt>
                <c:pt idx="1">
                  <c:v>170.19</c:v>
                </c:pt>
                <c:pt idx="2">
                  <c:v>171.81</c:v>
                </c:pt>
                <c:pt idx="3">
                  <c:v>171.67</c:v>
                </c:pt>
                <c:pt idx="4">
                  <c:v>173.67</c:v>
                </c:pt>
              </c:numCache>
            </c:numRef>
          </c:val>
          <c:smooth val="0"/>
          <c:extLst>
            <c:ext xmlns:c16="http://schemas.microsoft.com/office/drawing/2014/chart" uri="{C3380CC4-5D6E-409C-BE32-E72D297353CC}">
              <c16:uniqueId val="{00000001-7996-4B16-ADD0-664144F72793}"/>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愛知県　高浜市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A5</v>
      </c>
      <c r="X8" s="60"/>
      <c r="Y8" s="60"/>
      <c r="Z8" s="60"/>
      <c r="AA8" s="60"/>
      <c r="AB8" s="60"/>
      <c r="AC8" s="60"/>
      <c r="AD8" s="60" t="str">
        <f>データ!$M$6</f>
        <v>非設置</v>
      </c>
      <c r="AE8" s="60"/>
      <c r="AF8" s="60"/>
      <c r="AG8" s="60"/>
      <c r="AH8" s="60"/>
      <c r="AI8" s="60"/>
      <c r="AJ8" s="60"/>
      <c r="AK8" s="4"/>
      <c r="AL8" s="61">
        <f>データ!$R$6</f>
        <v>49155</v>
      </c>
      <c r="AM8" s="61"/>
      <c r="AN8" s="61"/>
      <c r="AO8" s="61"/>
      <c r="AP8" s="61"/>
      <c r="AQ8" s="61"/>
      <c r="AR8" s="61"/>
      <c r="AS8" s="61"/>
      <c r="AT8" s="52">
        <f>データ!$S$6</f>
        <v>13.11</v>
      </c>
      <c r="AU8" s="53"/>
      <c r="AV8" s="53"/>
      <c r="AW8" s="53"/>
      <c r="AX8" s="53"/>
      <c r="AY8" s="53"/>
      <c r="AZ8" s="53"/>
      <c r="BA8" s="53"/>
      <c r="BB8" s="54">
        <f>データ!$T$6</f>
        <v>3749.43</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86.37</v>
      </c>
      <c r="J10" s="53"/>
      <c r="K10" s="53"/>
      <c r="L10" s="53"/>
      <c r="M10" s="53"/>
      <c r="N10" s="53"/>
      <c r="O10" s="64"/>
      <c r="P10" s="54">
        <f>データ!$P$6</f>
        <v>99.97</v>
      </c>
      <c r="Q10" s="54"/>
      <c r="R10" s="54"/>
      <c r="S10" s="54"/>
      <c r="T10" s="54"/>
      <c r="U10" s="54"/>
      <c r="V10" s="54"/>
      <c r="W10" s="61">
        <f>データ!$Q$6</f>
        <v>2360</v>
      </c>
      <c r="X10" s="61"/>
      <c r="Y10" s="61"/>
      <c r="Z10" s="61"/>
      <c r="AA10" s="61"/>
      <c r="AB10" s="61"/>
      <c r="AC10" s="61"/>
      <c r="AD10" s="2"/>
      <c r="AE10" s="2"/>
      <c r="AF10" s="2"/>
      <c r="AG10" s="2"/>
      <c r="AH10" s="4"/>
      <c r="AI10" s="4"/>
      <c r="AJ10" s="4"/>
      <c r="AK10" s="4"/>
      <c r="AL10" s="61">
        <f>データ!$U$6</f>
        <v>49283</v>
      </c>
      <c r="AM10" s="61"/>
      <c r="AN10" s="61"/>
      <c r="AO10" s="61"/>
      <c r="AP10" s="61"/>
      <c r="AQ10" s="61"/>
      <c r="AR10" s="61"/>
      <c r="AS10" s="61"/>
      <c r="AT10" s="52">
        <f>データ!$V$6</f>
        <v>13.11</v>
      </c>
      <c r="AU10" s="53"/>
      <c r="AV10" s="53"/>
      <c r="AW10" s="53"/>
      <c r="AX10" s="53"/>
      <c r="AY10" s="53"/>
      <c r="AZ10" s="53"/>
      <c r="BA10" s="53"/>
      <c r="BB10" s="54">
        <f>データ!$W$6</f>
        <v>3759.19</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111</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112</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110</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VFk5SwVsQ0ji09qzutcIKNuQs1DH7D2t50i4nS2Fc9kaxDodwI2a6Mot/rT+OVl9sycZ5SJbRkpCO9EeFOlCMA==" saltValue="m6QSlUZ7kJs2EVVsoIXKY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232271</v>
      </c>
      <c r="D6" s="34">
        <f t="shared" si="3"/>
        <v>46</v>
      </c>
      <c r="E6" s="34">
        <f t="shared" si="3"/>
        <v>1</v>
      </c>
      <c r="F6" s="34">
        <f t="shared" si="3"/>
        <v>0</v>
      </c>
      <c r="G6" s="34">
        <f t="shared" si="3"/>
        <v>1</v>
      </c>
      <c r="H6" s="34" t="str">
        <f t="shared" si="3"/>
        <v>愛知県　高浜市</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86.37</v>
      </c>
      <c r="P6" s="35">
        <f t="shared" si="3"/>
        <v>99.97</v>
      </c>
      <c r="Q6" s="35">
        <f t="shared" si="3"/>
        <v>2360</v>
      </c>
      <c r="R6" s="35">
        <f t="shared" si="3"/>
        <v>49155</v>
      </c>
      <c r="S6" s="35">
        <f t="shared" si="3"/>
        <v>13.11</v>
      </c>
      <c r="T6" s="35">
        <f t="shared" si="3"/>
        <v>3749.43</v>
      </c>
      <c r="U6" s="35">
        <f t="shared" si="3"/>
        <v>49283</v>
      </c>
      <c r="V6" s="35">
        <f t="shared" si="3"/>
        <v>13.11</v>
      </c>
      <c r="W6" s="35">
        <f t="shared" si="3"/>
        <v>3759.19</v>
      </c>
      <c r="X6" s="36">
        <f>IF(X7="",NA(),X7)</f>
        <v>117.97</v>
      </c>
      <c r="Y6" s="36">
        <f t="shared" ref="Y6:AG6" si="4">IF(Y7="",NA(),Y7)</f>
        <v>115.66</v>
      </c>
      <c r="Z6" s="36">
        <f t="shared" si="4"/>
        <v>119.72</v>
      </c>
      <c r="AA6" s="36">
        <f t="shared" si="4"/>
        <v>114.03</v>
      </c>
      <c r="AB6" s="36">
        <f t="shared" si="4"/>
        <v>118.09</v>
      </c>
      <c r="AC6" s="36">
        <f t="shared" si="4"/>
        <v>109.64</v>
      </c>
      <c r="AD6" s="36">
        <f t="shared" si="4"/>
        <v>110.95</v>
      </c>
      <c r="AE6" s="36">
        <f t="shared" si="4"/>
        <v>110.68</v>
      </c>
      <c r="AF6" s="36">
        <f t="shared" si="4"/>
        <v>110.66</v>
      </c>
      <c r="AG6" s="36">
        <f t="shared" si="4"/>
        <v>109.01</v>
      </c>
      <c r="AH6" s="35" t="str">
        <f>IF(AH7="","",IF(AH7="-","【-】","【"&amp;SUBSTITUTE(TEXT(AH7,"#,##0.00"),"-","△")&amp;"】"))</f>
        <v>【112.01】</v>
      </c>
      <c r="AI6" s="35">
        <f>IF(AI7="",NA(),AI7)</f>
        <v>0</v>
      </c>
      <c r="AJ6" s="35">
        <f t="shared" ref="AJ6:AR6" si="5">IF(AJ7="",NA(),AJ7)</f>
        <v>0</v>
      </c>
      <c r="AK6" s="35">
        <f t="shared" si="5"/>
        <v>0</v>
      </c>
      <c r="AL6" s="35">
        <f t="shared" si="5"/>
        <v>0</v>
      </c>
      <c r="AM6" s="35">
        <f t="shared" si="5"/>
        <v>0</v>
      </c>
      <c r="AN6" s="36">
        <f t="shared" si="5"/>
        <v>3.62</v>
      </c>
      <c r="AO6" s="36">
        <f t="shared" si="5"/>
        <v>3.91</v>
      </c>
      <c r="AP6" s="36">
        <f t="shared" si="5"/>
        <v>3.56</v>
      </c>
      <c r="AQ6" s="36">
        <f t="shared" si="5"/>
        <v>2.74</v>
      </c>
      <c r="AR6" s="36">
        <f t="shared" si="5"/>
        <v>3.7</v>
      </c>
      <c r="AS6" s="35" t="str">
        <f>IF(AS7="","",IF(AS7="-","【-】","【"&amp;SUBSTITUTE(TEXT(AS7,"#,##0.00"),"-","△")&amp;"】"))</f>
        <v>【1.08】</v>
      </c>
      <c r="AT6" s="36">
        <f>IF(AT7="",NA(),AT7)</f>
        <v>505.25</v>
      </c>
      <c r="AU6" s="36">
        <f t="shared" ref="AU6:BC6" si="6">IF(AU7="",NA(),AU7)</f>
        <v>348.2</v>
      </c>
      <c r="AV6" s="36">
        <f t="shared" si="6"/>
        <v>436.66</v>
      </c>
      <c r="AW6" s="36">
        <f t="shared" si="6"/>
        <v>370.5</v>
      </c>
      <c r="AX6" s="36">
        <f t="shared" si="6"/>
        <v>503.5</v>
      </c>
      <c r="AY6" s="36">
        <f t="shared" si="6"/>
        <v>371.31</v>
      </c>
      <c r="AZ6" s="36">
        <f t="shared" si="6"/>
        <v>377.63</v>
      </c>
      <c r="BA6" s="36">
        <f t="shared" si="6"/>
        <v>357.34</v>
      </c>
      <c r="BB6" s="36">
        <f t="shared" si="6"/>
        <v>366.03</v>
      </c>
      <c r="BC6" s="36">
        <f t="shared" si="6"/>
        <v>365.18</v>
      </c>
      <c r="BD6" s="35" t="str">
        <f>IF(BD7="","",IF(BD7="-","【-】","【"&amp;SUBSTITUTE(TEXT(BD7,"#,##0.00"),"-","△")&amp;"】"))</f>
        <v>【264.97】</v>
      </c>
      <c r="BE6" s="36">
        <f>IF(BE7="",NA(),BE7)</f>
        <v>105.1</v>
      </c>
      <c r="BF6" s="36">
        <f t="shared" ref="BF6:BN6" si="7">IF(BF7="",NA(),BF7)</f>
        <v>100.33</v>
      </c>
      <c r="BG6" s="36">
        <f t="shared" si="7"/>
        <v>94.7</v>
      </c>
      <c r="BH6" s="36">
        <f t="shared" si="7"/>
        <v>89.9</v>
      </c>
      <c r="BI6" s="36">
        <f t="shared" si="7"/>
        <v>85.26</v>
      </c>
      <c r="BJ6" s="36">
        <f t="shared" si="7"/>
        <v>373.09</v>
      </c>
      <c r="BK6" s="36">
        <f t="shared" si="7"/>
        <v>364.71</v>
      </c>
      <c r="BL6" s="36">
        <f t="shared" si="7"/>
        <v>373.69</v>
      </c>
      <c r="BM6" s="36">
        <f t="shared" si="7"/>
        <v>370.12</v>
      </c>
      <c r="BN6" s="36">
        <f t="shared" si="7"/>
        <v>371.65</v>
      </c>
      <c r="BO6" s="35" t="str">
        <f>IF(BO7="","",IF(BO7="-","【-】","【"&amp;SUBSTITUTE(TEXT(BO7,"#,##0.00"),"-","△")&amp;"】"))</f>
        <v>【266.61】</v>
      </c>
      <c r="BP6" s="36">
        <f>IF(BP7="",NA(),BP7)</f>
        <v>117.22</v>
      </c>
      <c r="BQ6" s="36">
        <f t="shared" ref="BQ6:BY6" si="8">IF(BQ7="",NA(),BQ7)</f>
        <v>114.79</v>
      </c>
      <c r="BR6" s="36">
        <f t="shared" si="8"/>
        <v>119.38</v>
      </c>
      <c r="BS6" s="36">
        <f t="shared" si="8"/>
        <v>113.01</v>
      </c>
      <c r="BT6" s="36">
        <f t="shared" si="8"/>
        <v>117.09</v>
      </c>
      <c r="BU6" s="36">
        <f t="shared" si="8"/>
        <v>99.99</v>
      </c>
      <c r="BV6" s="36">
        <f t="shared" si="8"/>
        <v>100.65</v>
      </c>
      <c r="BW6" s="36">
        <f t="shared" si="8"/>
        <v>99.87</v>
      </c>
      <c r="BX6" s="36">
        <f t="shared" si="8"/>
        <v>100.42</v>
      </c>
      <c r="BY6" s="36">
        <f t="shared" si="8"/>
        <v>98.77</v>
      </c>
      <c r="BZ6" s="35" t="str">
        <f>IF(BZ7="","",IF(BZ7="-","【-】","【"&amp;SUBSTITUTE(TEXT(BZ7,"#,##0.00"),"-","△")&amp;"】"))</f>
        <v>【103.24】</v>
      </c>
      <c r="CA6" s="36">
        <f>IF(CA7="",NA(),CA7)</f>
        <v>128.71</v>
      </c>
      <c r="CB6" s="36">
        <f t="shared" ref="CB6:CJ6" si="9">IF(CB7="",NA(),CB7)</f>
        <v>131.61000000000001</v>
      </c>
      <c r="CC6" s="36">
        <f t="shared" si="9"/>
        <v>126.93</v>
      </c>
      <c r="CD6" s="36">
        <f t="shared" si="9"/>
        <v>134.44</v>
      </c>
      <c r="CE6" s="36">
        <f t="shared" si="9"/>
        <v>129.78</v>
      </c>
      <c r="CF6" s="36">
        <f t="shared" si="9"/>
        <v>171.15</v>
      </c>
      <c r="CG6" s="36">
        <f t="shared" si="9"/>
        <v>170.19</v>
      </c>
      <c r="CH6" s="36">
        <f t="shared" si="9"/>
        <v>171.81</v>
      </c>
      <c r="CI6" s="36">
        <f t="shared" si="9"/>
        <v>171.67</v>
      </c>
      <c r="CJ6" s="36">
        <f t="shared" si="9"/>
        <v>173.67</v>
      </c>
      <c r="CK6" s="35" t="str">
        <f>IF(CK7="","",IF(CK7="-","【-】","【"&amp;SUBSTITUTE(TEXT(CK7,"#,##0.00"),"-","△")&amp;"】"))</f>
        <v>【168.38】</v>
      </c>
      <c r="CL6" s="36">
        <f>IF(CL7="",NA(),CL7)</f>
        <v>63.25</v>
      </c>
      <c r="CM6" s="36">
        <f t="shared" ref="CM6:CU6" si="10">IF(CM7="",NA(),CM7)</f>
        <v>64.53</v>
      </c>
      <c r="CN6" s="36">
        <f t="shared" si="10"/>
        <v>65.510000000000005</v>
      </c>
      <c r="CO6" s="36">
        <f t="shared" si="10"/>
        <v>65.67</v>
      </c>
      <c r="CP6" s="36">
        <f t="shared" si="10"/>
        <v>65.27</v>
      </c>
      <c r="CQ6" s="36">
        <f t="shared" si="10"/>
        <v>58.53</v>
      </c>
      <c r="CR6" s="36">
        <f t="shared" si="10"/>
        <v>59.01</v>
      </c>
      <c r="CS6" s="36">
        <f t="shared" si="10"/>
        <v>60.03</v>
      </c>
      <c r="CT6" s="36">
        <f t="shared" si="10"/>
        <v>59.74</v>
      </c>
      <c r="CU6" s="36">
        <f t="shared" si="10"/>
        <v>59.67</v>
      </c>
      <c r="CV6" s="35" t="str">
        <f>IF(CV7="","",IF(CV7="-","【-】","【"&amp;SUBSTITUTE(TEXT(CV7,"#,##0.00"),"-","△")&amp;"】"))</f>
        <v>【60.00】</v>
      </c>
      <c r="CW6" s="36">
        <f>IF(CW7="",NA(),CW7)</f>
        <v>96.28</v>
      </c>
      <c r="CX6" s="36">
        <f t="shared" ref="CX6:DF6" si="11">IF(CX7="",NA(),CX7)</f>
        <v>95.9</v>
      </c>
      <c r="CY6" s="36">
        <f t="shared" si="11"/>
        <v>96.12</v>
      </c>
      <c r="CZ6" s="36">
        <f t="shared" si="11"/>
        <v>96.43</v>
      </c>
      <c r="DA6" s="36">
        <f t="shared" si="11"/>
        <v>97.13</v>
      </c>
      <c r="DB6" s="36">
        <f t="shared" si="11"/>
        <v>85.26</v>
      </c>
      <c r="DC6" s="36">
        <f t="shared" si="11"/>
        <v>85.37</v>
      </c>
      <c r="DD6" s="36">
        <f t="shared" si="11"/>
        <v>84.81</v>
      </c>
      <c r="DE6" s="36">
        <f t="shared" si="11"/>
        <v>84.8</v>
      </c>
      <c r="DF6" s="36">
        <f t="shared" si="11"/>
        <v>84.6</v>
      </c>
      <c r="DG6" s="35" t="str">
        <f>IF(DG7="","",IF(DG7="-","【-】","【"&amp;SUBSTITUTE(TEXT(DG7,"#,##0.00"),"-","△")&amp;"】"))</f>
        <v>【89.80】</v>
      </c>
      <c r="DH6" s="36">
        <f>IF(DH7="",NA(),DH7)</f>
        <v>38.47</v>
      </c>
      <c r="DI6" s="36">
        <f t="shared" ref="DI6:DQ6" si="12">IF(DI7="",NA(),DI7)</f>
        <v>38.94</v>
      </c>
      <c r="DJ6" s="36">
        <f t="shared" si="12"/>
        <v>37.81</v>
      </c>
      <c r="DK6" s="36">
        <f t="shared" si="12"/>
        <v>38.340000000000003</v>
      </c>
      <c r="DL6" s="36">
        <f t="shared" si="12"/>
        <v>39.090000000000003</v>
      </c>
      <c r="DM6" s="36">
        <f t="shared" si="12"/>
        <v>45.75</v>
      </c>
      <c r="DN6" s="36">
        <f t="shared" si="12"/>
        <v>46.9</v>
      </c>
      <c r="DO6" s="36">
        <f t="shared" si="12"/>
        <v>47.28</v>
      </c>
      <c r="DP6" s="36">
        <f t="shared" si="12"/>
        <v>47.66</v>
      </c>
      <c r="DQ6" s="36">
        <f t="shared" si="12"/>
        <v>48.17</v>
      </c>
      <c r="DR6" s="35" t="str">
        <f>IF(DR7="","",IF(DR7="-","【-】","【"&amp;SUBSTITUTE(TEXT(DR7,"#,##0.00"),"-","△")&amp;"】"))</f>
        <v>【49.59】</v>
      </c>
      <c r="DS6" s="36">
        <f>IF(DS7="",NA(),DS7)</f>
        <v>2.91</v>
      </c>
      <c r="DT6" s="36">
        <f t="shared" ref="DT6:EB6" si="13">IF(DT7="",NA(),DT7)</f>
        <v>3.16</v>
      </c>
      <c r="DU6" s="36">
        <f t="shared" si="13"/>
        <v>3.62</v>
      </c>
      <c r="DV6" s="36">
        <f t="shared" si="13"/>
        <v>3.17</v>
      </c>
      <c r="DW6" s="36">
        <f t="shared" si="13"/>
        <v>3.7</v>
      </c>
      <c r="DX6" s="36">
        <f t="shared" si="13"/>
        <v>10.54</v>
      </c>
      <c r="DY6" s="36">
        <f t="shared" si="13"/>
        <v>12.03</v>
      </c>
      <c r="DZ6" s="36">
        <f t="shared" si="13"/>
        <v>12.19</v>
      </c>
      <c r="EA6" s="36">
        <f t="shared" si="13"/>
        <v>15.1</v>
      </c>
      <c r="EB6" s="36">
        <f t="shared" si="13"/>
        <v>17.12</v>
      </c>
      <c r="EC6" s="35" t="str">
        <f>IF(EC7="","",IF(EC7="-","【-】","【"&amp;SUBSTITUTE(TEXT(EC7,"#,##0.00"),"-","△")&amp;"】"))</f>
        <v>【19.44】</v>
      </c>
      <c r="ED6" s="36">
        <f>IF(ED7="",NA(),ED7)</f>
        <v>1.37</v>
      </c>
      <c r="EE6" s="36">
        <f t="shared" ref="EE6:EM6" si="14">IF(EE7="",NA(),EE7)</f>
        <v>1.89</v>
      </c>
      <c r="EF6" s="36">
        <f t="shared" si="14"/>
        <v>1.95</v>
      </c>
      <c r="EG6" s="36">
        <f t="shared" si="14"/>
        <v>1.94</v>
      </c>
      <c r="EH6" s="36">
        <f t="shared" si="14"/>
        <v>1.81</v>
      </c>
      <c r="EI6" s="36">
        <f t="shared" si="14"/>
        <v>0.56000000000000005</v>
      </c>
      <c r="EJ6" s="36">
        <f t="shared" si="14"/>
        <v>0.61</v>
      </c>
      <c r="EK6" s="36">
        <f t="shared" si="14"/>
        <v>0.51</v>
      </c>
      <c r="EL6" s="36">
        <f t="shared" si="14"/>
        <v>0.57999999999999996</v>
      </c>
      <c r="EM6" s="36">
        <f t="shared" si="14"/>
        <v>0.54</v>
      </c>
      <c r="EN6" s="35" t="str">
        <f>IF(EN7="","",IF(EN7="-","【-】","【"&amp;SUBSTITUTE(TEXT(EN7,"#,##0.00"),"-","△")&amp;"】"))</f>
        <v>【0.68】</v>
      </c>
    </row>
    <row r="7" spans="1:144" s="37" customFormat="1" x14ac:dyDescent="0.15">
      <c r="A7" s="29"/>
      <c r="B7" s="38">
        <v>2019</v>
      </c>
      <c r="C7" s="38">
        <v>232271</v>
      </c>
      <c r="D7" s="38">
        <v>46</v>
      </c>
      <c r="E7" s="38">
        <v>1</v>
      </c>
      <c r="F7" s="38">
        <v>0</v>
      </c>
      <c r="G7" s="38">
        <v>1</v>
      </c>
      <c r="H7" s="38" t="s">
        <v>93</v>
      </c>
      <c r="I7" s="38" t="s">
        <v>94</v>
      </c>
      <c r="J7" s="38" t="s">
        <v>95</v>
      </c>
      <c r="K7" s="38" t="s">
        <v>96</v>
      </c>
      <c r="L7" s="38" t="s">
        <v>97</v>
      </c>
      <c r="M7" s="38" t="s">
        <v>98</v>
      </c>
      <c r="N7" s="39" t="s">
        <v>99</v>
      </c>
      <c r="O7" s="39">
        <v>86.37</v>
      </c>
      <c r="P7" s="39">
        <v>99.97</v>
      </c>
      <c r="Q7" s="39">
        <v>2360</v>
      </c>
      <c r="R7" s="39">
        <v>49155</v>
      </c>
      <c r="S7" s="39">
        <v>13.11</v>
      </c>
      <c r="T7" s="39">
        <v>3749.43</v>
      </c>
      <c r="U7" s="39">
        <v>49283</v>
      </c>
      <c r="V7" s="39">
        <v>13.11</v>
      </c>
      <c r="W7" s="39">
        <v>3759.19</v>
      </c>
      <c r="X7" s="39">
        <v>117.97</v>
      </c>
      <c r="Y7" s="39">
        <v>115.66</v>
      </c>
      <c r="Z7" s="39">
        <v>119.72</v>
      </c>
      <c r="AA7" s="39">
        <v>114.03</v>
      </c>
      <c r="AB7" s="39">
        <v>118.09</v>
      </c>
      <c r="AC7" s="39">
        <v>109.64</v>
      </c>
      <c r="AD7" s="39">
        <v>110.95</v>
      </c>
      <c r="AE7" s="39">
        <v>110.68</v>
      </c>
      <c r="AF7" s="39">
        <v>110.66</v>
      </c>
      <c r="AG7" s="39">
        <v>109.01</v>
      </c>
      <c r="AH7" s="39">
        <v>112.01</v>
      </c>
      <c r="AI7" s="39">
        <v>0</v>
      </c>
      <c r="AJ7" s="39">
        <v>0</v>
      </c>
      <c r="AK7" s="39">
        <v>0</v>
      </c>
      <c r="AL7" s="39">
        <v>0</v>
      </c>
      <c r="AM7" s="39">
        <v>0</v>
      </c>
      <c r="AN7" s="39">
        <v>3.62</v>
      </c>
      <c r="AO7" s="39">
        <v>3.91</v>
      </c>
      <c r="AP7" s="39">
        <v>3.56</v>
      </c>
      <c r="AQ7" s="39">
        <v>2.74</v>
      </c>
      <c r="AR7" s="39">
        <v>3.7</v>
      </c>
      <c r="AS7" s="39">
        <v>1.08</v>
      </c>
      <c r="AT7" s="39">
        <v>505.25</v>
      </c>
      <c r="AU7" s="39">
        <v>348.2</v>
      </c>
      <c r="AV7" s="39">
        <v>436.66</v>
      </c>
      <c r="AW7" s="39">
        <v>370.5</v>
      </c>
      <c r="AX7" s="39">
        <v>503.5</v>
      </c>
      <c r="AY7" s="39">
        <v>371.31</v>
      </c>
      <c r="AZ7" s="39">
        <v>377.63</v>
      </c>
      <c r="BA7" s="39">
        <v>357.34</v>
      </c>
      <c r="BB7" s="39">
        <v>366.03</v>
      </c>
      <c r="BC7" s="39">
        <v>365.18</v>
      </c>
      <c r="BD7" s="39">
        <v>264.97000000000003</v>
      </c>
      <c r="BE7" s="39">
        <v>105.1</v>
      </c>
      <c r="BF7" s="39">
        <v>100.33</v>
      </c>
      <c r="BG7" s="39">
        <v>94.7</v>
      </c>
      <c r="BH7" s="39">
        <v>89.9</v>
      </c>
      <c r="BI7" s="39">
        <v>85.26</v>
      </c>
      <c r="BJ7" s="39">
        <v>373.09</v>
      </c>
      <c r="BK7" s="39">
        <v>364.71</v>
      </c>
      <c r="BL7" s="39">
        <v>373.69</v>
      </c>
      <c r="BM7" s="39">
        <v>370.12</v>
      </c>
      <c r="BN7" s="39">
        <v>371.65</v>
      </c>
      <c r="BO7" s="39">
        <v>266.61</v>
      </c>
      <c r="BP7" s="39">
        <v>117.22</v>
      </c>
      <c r="BQ7" s="39">
        <v>114.79</v>
      </c>
      <c r="BR7" s="39">
        <v>119.38</v>
      </c>
      <c r="BS7" s="39">
        <v>113.01</v>
      </c>
      <c r="BT7" s="39">
        <v>117.09</v>
      </c>
      <c r="BU7" s="39">
        <v>99.99</v>
      </c>
      <c r="BV7" s="39">
        <v>100.65</v>
      </c>
      <c r="BW7" s="39">
        <v>99.87</v>
      </c>
      <c r="BX7" s="39">
        <v>100.42</v>
      </c>
      <c r="BY7" s="39">
        <v>98.77</v>
      </c>
      <c r="BZ7" s="39">
        <v>103.24</v>
      </c>
      <c r="CA7" s="39">
        <v>128.71</v>
      </c>
      <c r="CB7" s="39">
        <v>131.61000000000001</v>
      </c>
      <c r="CC7" s="39">
        <v>126.93</v>
      </c>
      <c r="CD7" s="39">
        <v>134.44</v>
      </c>
      <c r="CE7" s="39">
        <v>129.78</v>
      </c>
      <c r="CF7" s="39">
        <v>171.15</v>
      </c>
      <c r="CG7" s="39">
        <v>170.19</v>
      </c>
      <c r="CH7" s="39">
        <v>171.81</v>
      </c>
      <c r="CI7" s="39">
        <v>171.67</v>
      </c>
      <c r="CJ7" s="39">
        <v>173.67</v>
      </c>
      <c r="CK7" s="39">
        <v>168.38</v>
      </c>
      <c r="CL7" s="39">
        <v>63.25</v>
      </c>
      <c r="CM7" s="39">
        <v>64.53</v>
      </c>
      <c r="CN7" s="39">
        <v>65.510000000000005</v>
      </c>
      <c r="CO7" s="39">
        <v>65.67</v>
      </c>
      <c r="CP7" s="39">
        <v>65.27</v>
      </c>
      <c r="CQ7" s="39">
        <v>58.53</v>
      </c>
      <c r="CR7" s="39">
        <v>59.01</v>
      </c>
      <c r="CS7" s="39">
        <v>60.03</v>
      </c>
      <c r="CT7" s="39">
        <v>59.74</v>
      </c>
      <c r="CU7" s="39">
        <v>59.67</v>
      </c>
      <c r="CV7" s="39">
        <v>60</v>
      </c>
      <c r="CW7" s="39">
        <v>96.28</v>
      </c>
      <c r="CX7" s="39">
        <v>95.9</v>
      </c>
      <c r="CY7" s="39">
        <v>96.12</v>
      </c>
      <c r="CZ7" s="39">
        <v>96.43</v>
      </c>
      <c r="DA7" s="39">
        <v>97.13</v>
      </c>
      <c r="DB7" s="39">
        <v>85.26</v>
      </c>
      <c r="DC7" s="39">
        <v>85.37</v>
      </c>
      <c r="DD7" s="39">
        <v>84.81</v>
      </c>
      <c r="DE7" s="39">
        <v>84.8</v>
      </c>
      <c r="DF7" s="39">
        <v>84.6</v>
      </c>
      <c r="DG7" s="39">
        <v>89.8</v>
      </c>
      <c r="DH7" s="39">
        <v>38.47</v>
      </c>
      <c r="DI7" s="39">
        <v>38.94</v>
      </c>
      <c r="DJ7" s="39">
        <v>37.81</v>
      </c>
      <c r="DK7" s="39">
        <v>38.340000000000003</v>
      </c>
      <c r="DL7" s="39">
        <v>39.090000000000003</v>
      </c>
      <c r="DM7" s="39">
        <v>45.75</v>
      </c>
      <c r="DN7" s="39">
        <v>46.9</v>
      </c>
      <c r="DO7" s="39">
        <v>47.28</v>
      </c>
      <c r="DP7" s="39">
        <v>47.66</v>
      </c>
      <c r="DQ7" s="39">
        <v>48.17</v>
      </c>
      <c r="DR7" s="39">
        <v>49.59</v>
      </c>
      <c r="DS7" s="39">
        <v>2.91</v>
      </c>
      <c r="DT7" s="39">
        <v>3.16</v>
      </c>
      <c r="DU7" s="39">
        <v>3.62</v>
      </c>
      <c r="DV7" s="39">
        <v>3.17</v>
      </c>
      <c r="DW7" s="39">
        <v>3.7</v>
      </c>
      <c r="DX7" s="39">
        <v>10.54</v>
      </c>
      <c r="DY7" s="39">
        <v>12.03</v>
      </c>
      <c r="DZ7" s="39">
        <v>12.19</v>
      </c>
      <c r="EA7" s="39">
        <v>15.1</v>
      </c>
      <c r="EB7" s="39">
        <v>17.12</v>
      </c>
      <c r="EC7" s="39">
        <v>19.440000000000001</v>
      </c>
      <c r="ED7" s="39">
        <v>1.37</v>
      </c>
      <c r="EE7" s="39">
        <v>1.89</v>
      </c>
      <c r="EF7" s="39">
        <v>1.95</v>
      </c>
      <c r="EG7" s="39">
        <v>1.94</v>
      </c>
      <c r="EH7" s="39">
        <v>1.81</v>
      </c>
      <c r="EI7" s="39">
        <v>0.56000000000000005</v>
      </c>
      <c r="EJ7" s="39">
        <v>0.61</v>
      </c>
      <c r="EK7" s="39">
        <v>0.51</v>
      </c>
      <c r="EL7" s="39">
        <v>0.57999999999999996</v>
      </c>
      <c r="EM7" s="39">
        <v>0.54</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2021-01-26T05:40:54Z</cp:lastPrinted>
  <dcterms:created xsi:type="dcterms:W3CDTF">2020-12-04T02:10:09Z</dcterms:created>
  <dcterms:modified xsi:type="dcterms:W3CDTF">2021-02-09T06:28:16Z</dcterms:modified>
  <cp:category/>
</cp:coreProperties>
</file>