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3_財政課\01財政グループ\09その他財政事務\01 公営企業関係\R2年度\030205【愛知県市町村課】公営企業に係る「経営比較分析表」の分析等の確認について\"/>
    </mc:Choice>
  </mc:AlternateContent>
  <workbookProtection workbookAlgorithmName="SHA-512" workbookHashValue="KMYnOqIg/xu5TXVJXwtST6Fk1DZGKASvzI/1c1teBSyIoCtodizM9yonCLK6VsPPunDi2PiSgC44Tmx1+OwlJQ==" workbookSaltValue="H3MbTuz9UfXLnGJ+BjftjA==" workbookSpinCount="100000" lockStructure="1"/>
  <bookViews>
    <workbookView xWindow="1116"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Q6" i="5"/>
  <c r="P6" i="5"/>
  <c r="P10" i="4" s="1"/>
  <c r="O6" i="5"/>
  <c r="I10" i="4" s="1"/>
  <c r="N6" i="5"/>
  <c r="M6" i="5"/>
  <c r="AD8" i="4" s="1"/>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H85" i="4"/>
  <c r="G85" i="4"/>
  <c r="BB10" i="4"/>
  <c r="AT10" i="4"/>
  <c r="AL10" i="4"/>
  <c r="W10" i="4"/>
  <c r="B10" i="4"/>
  <c r="AT8" i="4"/>
  <c r="AL8" i="4"/>
  <c r="W8" i="4"/>
  <c r="P8" i="4"/>
  <c r="B8"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<sst xmlns="http://schemas.openxmlformats.org/spreadsheetml/2006/main" count="228" uniqueCount="114">
  <si>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</si>
  <si>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</si>
  <si>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</si>
  <si>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</si>
  <si>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</si>
  <si>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</si>
  <si>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</si>
  <si>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</si>
  <si>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</si>
  <si>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</si>
  <si>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</si>
  <si>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</si>
  <si>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</si>
  <si>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</si>
  <si>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</si>
  <si>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</si>
  <si>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</si>
  <si>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</si>
  <si>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</si>
  <si>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</si>
  <si>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</si>
  <si>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</si>
  <si>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</si>
  <si>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</si>
  <si>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</si>
  <si>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</si>
  <si>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</si>
  <si>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</si>
  <si>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</si>
  <si>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</si>
  <si>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</si>
  <si>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</si>
  <si>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</si>
  <si>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</si>
  <si>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</si>
  <si>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</si>
  <si>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</si>
  <si>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</si>
  <si>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</si>
  <si>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</si>
  <si>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</si>
  <si>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</si>
  <si>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</si>
  <si>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</si>
  <si>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</si>
  <si>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</si>
  <si>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</si>
  <si>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</si>
  <si>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</si>
  <si>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</si>
  <si>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</si>
  <si>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</si>
  <si>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</si>
  <si>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</si>
  <si>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</si>
  <si>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</si>
  <si>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</si>
  <si>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</si>
  <si>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</si>
  <si>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</si>
  <si>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</si>
  <si>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</si>
  <si>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</si>
  <si>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</si>
  <si>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</si>
  <si>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</si>
  <si>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</si>
  <si>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</si>
  <si>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</si>
  <si>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</si>
  <si>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</si>
  <si>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</si>
  <si>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</si>
  <si>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</si>
  <si>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</si>
  <si>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</si>
  <si>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</si>
  <si>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</si>
  <si>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</si>
  <si>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</si>
  <si>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</si>
  <si>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</si>
  <si>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</si>
  <si>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</si>
  <si>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</si>
  <si>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</si>
  <si>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</si>
  <si>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</si>
  <si>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</si>
  <si>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</si>
  <si>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</si>
  <si>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</si>
  <si>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</si>
  <si>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愛西市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</si>
  <si>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</si>
  <si>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</si>
  <si>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</si>
  <si>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</si>
  <si>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</si>
  <si>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</si>
  <si>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</si>
  <si>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</si>
  <si>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</si>
  <si>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</si>
  <si>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</si>
  <si>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</si>
  <si>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</si>
  <si>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</si>
  <si>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</si>
  <si>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</si>
  <si>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</si>
  <si>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rPr>
        <b/>
        <sz val="11"/>
        <color theme="1"/>
        <rFont val="ＭＳ ゴシック"/>
        <family val="3"/>
        <charset val="128"/>
      </rPr>
      <t>【①有形固定資産減価償却率】
　</t>
    </r>
    <r>
      <rPr>
        <sz val="11"/>
        <color theme="1"/>
        <rFont val="ＭＳ ゴシック"/>
        <family val="3"/>
        <charset val="128"/>
      </rPr>
      <t xml:space="preserve">当該指標は、管路を中心に更新をすすめているために、上昇した。
　浄水場や管路など水道施設の更新を計画的にすすめる必要がある。
</t>
    </r>
    <r>
      <rPr>
        <b/>
        <sz val="11"/>
        <color theme="1"/>
        <rFont val="ＭＳ ゴシック"/>
        <family val="3"/>
        <charset val="128"/>
      </rPr>
      <t>【②管路経年化率、③管路更新率】</t>
    </r>
    <r>
      <rPr>
        <sz val="11"/>
        <color theme="1"/>
        <rFont val="ＭＳ ゴシック"/>
        <family val="3"/>
        <charset val="128"/>
      </rPr>
      <t xml:space="preserve">
　人員要因等により、下水道整備に併せて支障箇所の布設替工事を重点的に取り組んでいるため、②管路経年化率が上昇し、③管路更新率が低下した。
　既設管の実質的な耐用年数を迎える管路の布設替工事を、計画的にすすめる必要がある。
</t>
    </r>
    <rPh sb="22" eb="24">
      <t>カンロ</t>
    </rPh>
    <rPh sb="25" eb="27">
      <t>チュウシン</t>
    </rPh>
    <rPh sb="28" eb="30">
      <t>コウシン</t>
    </rPh>
    <rPh sb="41" eb="43">
      <t>ジョウショウ</t>
    </rPh>
    <rPh sb="48" eb="51">
      <t>ジョウスイジョウ</t>
    </rPh>
    <rPh sb="52" eb="54">
      <t>カンロ</t>
    </rPh>
    <rPh sb="56" eb="58">
      <t>スイドウ</t>
    </rPh>
    <rPh sb="58" eb="60">
      <t>シセツ</t>
    </rPh>
    <rPh sb="61" eb="63">
      <t>コウシン</t>
    </rPh>
    <rPh sb="64" eb="66">
      <t>ケイカク</t>
    </rPh>
    <rPh sb="66" eb="67">
      <t>テキ</t>
    </rPh>
    <rPh sb="72" eb="74">
      <t>ヒツヨウ</t>
    </rPh>
    <rPh sb="97" eb="99">
      <t>ジンイン</t>
    </rPh>
    <rPh sb="99" eb="101">
      <t>ヨウイン</t>
    </rPh>
    <rPh sb="101" eb="102">
      <t>トウ</t>
    </rPh>
    <rPh sb="109" eb="111">
      <t>セイビ</t>
    </rPh>
    <rPh sb="112" eb="113">
      <t>アワ</t>
    </rPh>
    <rPh sb="115" eb="117">
      <t>シショウ</t>
    </rPh>
    <rPh sb="117" eb="119">
      <t>カショ</t>
    </rPh>
    <rPh sb="120" eb="122">
      <t>フセツ</t>
    </rPh>
    <rPh sb="123" eb="125">
      <t>コウジ</t>
    </rPh>
    <rPh sb="126" eb="128">
      <t>ジュウテン</t>
    </rPh>
    <rPh sb="128" eb="129">
      <t>テキ</t>
    </rPh>
    <rPh sb="130" eb="131">
      <t>ト</t>
    </rPh>
    <rPh sb="132" eb="133">
      <t>ク</t>
    </rPh>
    <rPh sb="148" eb="150">
      <t>ジョウショウ</t>
    </rPh>
    <rPh sb="153" eb="155">
      <t>カンロ</t>
    </rPh>
    <rPh sb="155" eb="157">
      <t>コウシン</t>
    </rPh>
    <rPh sb="157" eb="158">
      <t>リツ</t>
    </rPh>
    <rPh sb="159" eb="161">
      <t>テイカ</t>
    </rPh>
    <rPh sb="166" eb="168">
      <t>キセツ</t>
    </rPh>
    <rPh sb="168" eb="169">
      <t>カン</t>
    </rPh>
    <rPh sb="170" eb="172">
      <t>ジッシツ</t>
    </rPh>
    <rPh sb="172" eb="173">
      <t>テキ</t>
    </rPh>
    <rPh sb="174" eb="176">
      <t>タイヨウ</t>
    </rPh>
    <rPh sb="176" eb="178">
      <t>ネンスウ</t>
    </rPh>
    <rPh sb="179" eb="180">
      <t>ムカ</t>
    </rPh>
    <rPh sb="182" eb="184">
      <t>カンロ</t>
    </rPh>
    <rPh sb="185" eb="187">
      <t>フセツ</t>
    </rPh>
    <rPh sb="187" eb="188">
      <t>カ</t>
    </rPh>
    <rPh sb="188" eb="190">
      <t>コウジ</t>
    </rPh>
    <rPh sb="192" eb="195">
      <t>ケイカクテキ</t>
    </rPh>
    <rPh sb="200" eb="202">
      <t>ヒツヨウ</t>
    </rPh>
    <phoneticPr fontId="4"/>
  </si>
  <si>
    <r>
      <rPr>
        <b/>
        <sz val="9"/>
        <color theme="1"/>
        <rFont val="ＭＳ ゴシック"/>
        <family val="3"/>
        <charset val="128"/>
      </rPr>
      <t>【①経常収支比率、③流動比率、⑤料金回収率、⑥給水原価】</t>
    </r>
    <r>
      <rPr>
        <sz val="9"/>
        <color theme="1"/>
        <rFont val="ＭＳ ゴシック"/>
        <family val="3"/>
        <charset val="128"/>
      </rPr>
      <t xml:space="preserve">
　給水人口の減少等による水道使用料の減収に対して、職員の1名増員や水道施設の経年化の進行に伴う修繕費用が増額した等により、①経常収支比率、③流動比率及び⑤料金回収率は低下し、⑥給水原価は上昇した。
　経営基盤の強化・確立を図るために、料金改定に係る取り組みなどをすすめる必要がある。
</t>
    </r>
    <r>
      <rPr>
        <b/>
        <sz val="9"/>
        <color theme="1"/>
        <rFont val="ＭＳ ゴシック"/>
        <family val="3"/>
        <charset val="128"/>
      </rPr>
      <t>【②累積欠損金比率】</t>
    </r>
    <r>
      <rPr>
        <sz val="9"/>
        <color theme="1"/>
        <rFont val="ＭＳ ゴシック"/>
        <family val="3"/>
        <charset val="128"/>
      </rPr>
      <t xml:space="preserve">
　当該指標は、低い数値（欠損金が発生していない）を維持している。
</t>
    </r>
    <r>
      <rPr>
        <b/>
        <sz val="9"/>
        <color theme="1"/>
        <rFont val="ＭＳ ゴシック"/>
        <family val="3"/>
        <charset val="128"/>
      </rPr>
      <t>【④企業債残高対給水収益比率】</t>
    </r>
    <r>
      <rPr>
        <sz val="9"/>
        <color theme="1"/>
        <rFont val="ＭＳ ゴシック"/>
        <family val="3"/>
        <charset val="128"/>
      </rPr>
      <t xml:space="preserve">
　当該指標は、近年、新規に起債していないため低下して</t>
    </r>
    <r>
      <rPr>
        <sz val="9"/>
        <rFont val="ＭＳ ゴシック"/>
        <family val="3"/>
        <charset val="128"/>
      </rPr>
      <t>いるが</t>
    </r>
    <r>
      <rPr>
        <sz val="9"/>
        <color theme="1"/>
        <rFont val="ＭＳ ゴシック"/>
        <family val="3"/>
        <charset val="128"/>
      </rPr>
      <t xml:space="preserve">、計画的にすすめる水道施設（特に浄水場）の大規模な更新に伴い、上昇すると予測している。
</t>
    </r>
    <r>
      <rPr>
        <b/>
        <sz val="9"/>
        <color theme="1"/>
        <rFont val="ＭＳ ゴシック"/>
        <family val="3"/>
        <charset val="128"/>
      </rPr>
      <t>【⑦施設利用率】</t>
    </r>
    <r>
      <rPr>
        <sz val="9"/>
        <rFont val="ＭＳ ゴシック"/>
        <family val="3"/>
        <charset val="128"/>
      </rPr>
      <t>数値を精査した結果、以下のとおりとなる。</t>
    </r>
    <r>
      <rPr>
        <sz val="9"/>
        <color theme="1"/>
        <rFont val="ＭＳ ゴシック"/>
        <family val="3"/>
        <charset val="128"/>
      </rPr>
      <t xml:space="preserve">
　</t>
    </r>
    <r>
      <rPr>
        <b/>
        <sz val="9"/>
        <color theme="1"/>
        <rFont val="ＭＳ ゴシック"/>
        <family val="3"/>
        <charset val="128"/>
      </rPr>
      <t>平成27年：54.66、平成28年：54.87、
　平成29年：55.01、平成30年：53.98
　令和01年：53.73</t>
    </r>
    <r>
      <rPr>
        <sz val="9"/>
        <color theme="1"/>
        <rFont val="ＭＳ ゴシック"/>
        <family val="3"/>
        <charset val="128"/>
      </rPr>
      <t xml:space="preserve">
　当該指標は、給水人口の減少等により低下した。</t>
    </r>
    <r>
      <rPr>
        <sz val="9"/>
        <color rgb="FFFF0000"/>
        <rFont val="ＭＳ ゴシック"/>
        <family val="3"/>
        <charset val="128"/>
      </rPr>
      <t xml:space="preserve">
　</t>
    </r>
    <r>
      <rPr>
        <sz val="9"/>
        <rFont val="ＭＳ ゴシック"/>
        <family val="3"/>
        <charset val="128"/>
      </rPr>
      <t>浄水場の更新時において、ダウンサイジング等を検討する必要がある。</t>
    </r>
    <r>
      <rPr>
        <sz val="9"/>
        <color rgb="FFFF0000"/>
        <rFont val="ＭＳ ゴシック"/>
        <family val="3"/>
        <charset val="128"/>
      </rPr>
      <t xml:space="preserve">
</t>
    </r>
    <r>
      <rPr>
        <b/>
        <sz val="9"/>
        <rFont val="ＭＳ ゴシック"/>
        <family val="3"/>
        <charset val="128"/>
      </rPr>
      <t>【⑧有収率】</t>
    </r>
    <r>
      <rPr>
        <sz val="9"/>
        <color rgb="FFFF0000"/>
        <rFont val="ＭＳ ゴシック"/>
        <family val="3"/>
        <charset val="128"/>
      </rPr>
      <t xml:space="preserve">
　</t>
    </r>
    <r>
      <rPr>
        <sz val="9"/>
        <rFont val="ＭＳ ゴシック"/>
        <family val="3"/>
        <charset val="128"/>
      </rPr>
      <t>当該指標は、経年化が進行する管路の漏水件数の増加等により低下した。</t>
    </r>
    <r>
      <rPr>
        <sz val="9"/>
        <color theme="1"/>
        <rFont val="ＭＳ ゴシック"/>
        <family val="3"/>
        <charset val="128"/>
      </rPr>
      <t xml:space="preserve">
　漏水の早期発見・早期修繕を図ることを目的とした取り組みをすすめる必要がある。</t>
    </r>
    <rPh sb="30" eb="32">
      <t>キュウスイ</t>
    </rPh>
    <rPh sb="32" eb="34">
      <t>ジンコウ</t>
    </rPh>
    <rPh sb="35" eb="37">
      <t>ゲンショウ</t>
    </rPh>
    <rPh sb="37" eb="38">
      <t>トウ</t>
    </rPh>
    <rPh sb="41" eb="43">
      <t>スイドウ</t>
    </rPh>
    <rPh sb="43" eb="46">
      <t>シヨウリョウ</t>
    </rPh>
    <rPh sb="47" eb="49">
      <t>ゲンシュウ</t>
    </rPh>
    <rPh sb="50" eb="51">
      <t>タイ</t>
    </rPh>
    <rPh sb="54" eb="56">
      <t>ショクイン</t>
    </rPh>
    <rPh sb="58" eb="59">
      <t>ナ</t>
    </rPh>
    <rPh sb="59" eb="61">
      <t>ゾウイン</t>
    </rPh>
    <rPh sb="67" eb="69">
      <t>ケイネン</t>
    </rPh>
    <rPh sb="69" eb="70">
      <t>カ</t>
    </rPh>
    <rPh sb="71" eb="73">
      <t>シンコウ</t>
    </rPh>
    <rPh sb="74" eb="75">
      <t>トモナ</t>
    </rPh>
    <rPh sb="76" eb="78">
      <t>シュウゼン</t>
    </rPh>
    <rPh sb="78" eb="80">
      <t>ヒヨウ</t>
    </rPh>
    <rPh sb="81" eb="83">
      <t>ゾウガク</t>
    </rPh>
    <rPh sb="85" eb="86">
      <t>トウ</t>
    </rPh>
    <rPh sb="99" eb="101">
      <t>リュウドウ</t>
    </rPh>
    <rPh sb="101" eb="103">
      <t>ヒリツ</t>
    </rPh>
    <rPh sb="103" eb="104">
      <t>オヨ</t>
    </rPh>
    <rPh sb="112" eb="114">
      <t>テイカ</t>
    </rPh>
    <rPh sb="122" eb="124">
      <t>ジョウショウ</t>
    </rPh>
    <rPh sb="183" eb="185">
      <t>トウガイ</t>
    </rPh>
    <rPh sb="185" eb="187">
      <t>シヒョウ</t>
    </rPh>
    <rPh sb="194" eb="197">
      <t>ケッソンキン</t>
    </rPh>
    <rPh sb="198" eb="200">
      <t>ハッセイ</t>
    </rPh>
    <rPh sb="207" eb="209">
      <t>イジ</t>
    </rPh>
    <rPh sb="217" eb="219">
      <t>キギョウ</t>
    </rPh>
    <rPh sb="219" eb="220">
      <t>サイ</t>
    </rPh>
    <rPh sb="220" eb="222">
      <t>ザンダカ</t>
    </rPh>
    <rPh sb="222" eb="223">
      <t>タイ</t>
    </rPh>
    <rPh sb="223" eb="225">
      <t>キュウスイ</t>
    </rPh>
    <rPh sb="225" eb="227">
      <t>シュウエキ</t>
    </rPh>
    <rPh sb="232" eb="234">
      <t>トウガイ</t>
    </rPh>
    <rPh sb="234" eb="236">
      <t>シヒョウ</t>
    </rPh>
    <rPh sb="238" eb="240">
      <t>キンネン</t>
    </rPh>
    <rPh sb="241" eb="243">
      <t>シンキ</t>
    </rPh>
    <rPh sb="244" eb="246">
      <t>キサイ</t>
    </rPh>
    <rPh sb="253" eb="255">
      <t>テイカ</t>
    </rPh>
    <rPh sb="261" eb="263">
      <t>ケイカク</t>
    </rPh>
    <rPh sb="263" eb="264">
      <t>テキ</t>
    </rPh>
    <rPh sb="269" eb="271">
      <t>スイドウ</t>
    </rPh>
    <rPh sb="271" eb="273">
      <t>シセツ</t>
    </rPh>
    <rPh sb="274" eb="275">
      <t>トク</t>
    </rPh>
    <rPh sb="276" eb="279">
      <t>ジョウスイジョウ</t>
    </rPh>
    <rPh sb="281" eb="284">
      <t>ダイキボ</t>
    </rPh>
    <rPh sb="285" eb="287">
      <t>コウシン</t>
    </rPh>
    <rPh sb="288" eb="289">
      <t>トモナ</t>
    </rPh>
    <rPh sb="291" eb="293">
      <t>ジョウショウ</t>
    </rPh>
    <rPh sb="296" eb="298">
      <t>ヨソク</t>
    </rPh>
    <rPh sb="312" eb="314">
      <t>スウチ</t>
    </rPh>
    <rPh sb="315" eb="317">
      <t>セイサ</t>
    </rPh>
    <rPh sb="319" eb="321">
      <t>ケッカ</t>
    </rPh>
    <rPh sb="322" eb="324">
      <t>イカ</t>
    </rPh>
    <rPh sb="334" eb="336">
      <t>ヘイセイ</t>
    </rPh>
    <rPh sb="338" eb="339">
      <t>ネン</t>
    </rPh>
    <rPh sb="385" eb="386">
      <t>レイ</t>
    </rPh>
    <rPh sb="386" eb="387">
      <t>ワ</t>
    </rPh>
    <rPh sb="398" eb="400">
      <t>トウガイ</t>
    </rPh>
    <rPh sb="400" eb="402">
      <t>シヒョウ</t>
    </rPh>
    <rPh sb="415" eb="417">
      <t>テイカ</t>
    </rPh>
    <rPh sb="422" eb="425">
      <t>ジョウスイジョウ</t>
    </rPh>
    <rPh sb="426" eb="428">
      <t>コウシン</t>
    </rPh>
    <rPh sb="428" eb="429">
      <t>トキ</t>
    </rPh>
    <rPh sb="442" eb="443">
      <t>トウ</t>
    </rPh>
    <rPh sb="444" eb="446">
      <t>ケントウ</t>
    </rPh>
    <rPh sb="463" eb="465">
      <t>トウガイ</t>
    </rPh>
    <rPh sb="465" eb="467">
      <t>シヒョウ</t>
    </rPh>
    <rPh sb="477" eb="479">
      <t>カンロ</t>
    </rPh>
    <rPh sb="480" eb="482">
      <t>ロウスイ</t>
    </rPh>
    <rPh sb="482" eb="484">
      <t>ケンスウ</t>
    </rPh>
    <rPh sb="485" eb="487">
      <t>ゾウカ</t>
    </rPh>
    <rPh sb="487" eb="488">
      <t>トウ</t>
    </rPh>
    <rPh sb="491" eb="493">
      <t>テイカ</t>
    </rPh>
    <rPh sb="498" eb="500">
      <t>ロウスイ</t>
    </rPh>
    <rPh sb="501" eb="503">
      <t>ソウキ</t>
    </rPh>
    <rPh sb="503" eb="505">
      <t>ハッケン</t>
    </rPh>
    <rPh sb="506" eb="508">
      <t>ソウキ</t>
    </rPh>
    <rPh sb="508" eb="510">
      <t>シュウゼン</t>
    </rPh>
    <rPh sb="511" eb="512">
      <t>ハカ</t>
    </rPh>
    <rPh sb="516" eb="518">
      <t>モクテキ</t>
    </rPh>
    <rPh sb="521" eb="522">
      <t>ト</t>
    </rPh>
    <rPh sb="523" eb="524">
      <t>ク</t>
    </rPh>
    <rPh sb="530" eb="532">
      <t>ヒツヨウ</t>
    </rPh>
    <phoneticPr fontId="4"/>
  </si>
  <si>
    <r>
      <t>　経営の健全性・効率性を示す指標は、平均値を概ね上回り、健全な経営を維持している。
　一方で、老朽化の状況を示す指標から、水道施設の更新は計画的に取り組まなければならない。
　今後は、給水人口の減少等に伴う水道使用料の減収に対し、水道施設の経年化の進行に伴う修繕・更新費用が増大することが予測されるため、料金改定など経営基盤の強化・確立に係る取り組みをすす</t>
    </r>
    <r>
      <rPr>
        <sz val="11"/>
        <rFont val="ＭＳ ゴシック"/>
        <family val="3"/>
        <charset val="128"/>
      </rPr>
      <t>める。</t>
    </r>
    <r>
      <rPr>
        <sz val="11"/>
        <color theme="1"/>
        <rFont val="ＭＳ ゴシック"/>
        <family val="3"/>
        <charset val="128"/>
      </rPr>
      <t xml:space="preserve">
　また、水道施設の更新を図るため、人員配置や業務手順の見直すなど、業務改善や効率化に係る取り組みを促進</t>
    </r>
    <r>
      <rPr>
        <sz val="11"/>
        <rFont val="ＭＳ ゴシック"/>
        <family val="3"/>
        <charset val="128"/>
      </rPr>
      <t>する。</t>
    </r>
    <r>
      <rPr>
        <sz val="11"/>
        <color theme="1"/>
        <rFont val="ＭＳ ゴシック"/>
        <family val="3"/>
        <charset val="128"/>
      </rPr>
      <t xml:space="preserve">
</t>
    </r>
    <r>
      <rPr>
        <sz val="11"/>
        <rFont val="ＭＳ ゴシック"/>
        <family val="3"/>
        <charset val="128"/>
      </rPr>
      <t>　なお、令和２年度に経営戦略を策定予定。</t>
    </r>
    <rPh sb="1" eb="3">
      <t>ケイエイ</t>
    </rPh>
    <rPh sb="4" eb="7">
      <t>ケンゼンセイ</t>
    </rPh>
    <rPh sb="8" eb="11">
      <t>コウリツセイ</t>
    </rPh>
    <rPh sb="12" eb="13">
      <t>シメ</t>
    </rPh>
    <rPh sb="14" eb="16">
      <t>シヒョウ</t>
    </rPh>
    <rPh sb="18" eb="21">
      <t>ヘイキンチ</t>
    </rPh>
    <rPh sb="22" eb="23">
      <t>オオム</t>
    </rPh>
    <rPh sb="24" eb="26">
      <t>ウワマワ</t>
    </rPh>
    <rPh sb="28" eb="30">
      <t>ケンゼン</t>
    </rPh>
    <rPh sb="31" eb="33">
      <t>ケイエイ</t>
    </rPh>
    <rPh sb="34" eb="36">
      <t>イジ</t>
    </rPh>
    <rPh sb="43" eb="45">
      <t>イッポウ</t>
    </rPh>
    <rPh sb="47" eb="50">
      <t>ロウキュウカ</t>
    </rPh>
    <rPh sb="51" eb="53">
      <t>ジョウキョウ</t>
    </rPh>
    <rPh sb="54" eb="55">
      <t>シメ</t>
    </rPh>
    <rPh sb="56" eb="58">
      <t>シヒョウ</t>
    </rPh>
    <rPh sb="61" eb="63">
      <t>スイドウ</t>
    </rPh>
    <rPh sb="63" eb="65">
      <t>シセツ</t>
    </rPh>
    <rPh sb="66" eb="68">
      <t>コウシン</t>
    </rPh>
    <rPh sb="69" eb="72">
      <t>ケイカクテキ</t>
    </rPh>
    <rPh sb="73" eb="74">
      <t>ト</t>
    </rPh>
    <rPh sb="75" eb="76">
      <t>ク</t>
    </rPh>
    <rPh sb="88" eb="90">
      <t>コンゴ</t>
    </rPh>
    <rPh sb="101" eb="102">
      <t>トモナ</t>
    </rPh>
    <rPh sb="112" eb="113">
      <t>タイ</t>
    </rPh>
    <rPh sb="132" eb="134">
      <t>コウシン</t>
    </rPh>
    <rPh sb="137" eb="139">
      <t>ゾウダイ</t>
    </rPh>
    <rPh sb="144" eb="146">
      <t>ヨソク</t>
    </rPh>
    <rPh sb="158" eb="160">
      <t>ケイエイ</t>
    </rPh>
    <rPh sb="160" eb="162">
      <t>キバン</t>
    </rPh>
    <rPh sb="163" eb="165">
      <t>キョウカ</t>
    </rPh>
    <rPh sb="166" eb="168">
      <t>カクリツ</t>
    </rPh>
    <rPh sb="186" eb="188">
      <t>スイドウ</t>
    </rPh>
    <rPh sb="188" eb="190">
      <t>シセツ</t>
    </rPh>
    <rPh sb="191" eb="193">
      <t>コウシン</t>
    </rPh>
    <rPh sb="194" eb="195">
      <t>ハカ</t>
    </rPh>
    <rPh sb="199" eb="201">
      <t>ジンイン</t>
    </rPh>
    <rPh sb="201" eb="203">
      <t>ハイチ</t>
    </rPh>
    <rPh sb="204" eb="206">
      <t>ギョウム</t>
    </rPh>
    <rPh sb="206" eb="208">
      <t>テジュン</t>
    </rPh>
    <rPh sb="209" eb="211">
      <t>ミナオ</t>
    </rPh>
    <rPh sb="215" eb="217">
      <t>ギョウム</t>
    </rPh>
    <rPh sb="217" eb="219">
      <t>カイゼン</t>
    </rPh>
    <rPh sb="220" eb="223">
      <t>コウリツカ</t>
    </rPh>
    <rPh sb="231" eb="233">
      <t>ソクシン</t>
    </rPh>
    <rPh sb="241" eb="243">
      <t>レイワ</t>
    </rPh>
    <rPh sb="244" eb="245">
      <t>ネン</t>
    </rPh>
    <rPh sb="245" eb="246">
      <t>ド</t>
    </rPh>
    <rPh sb="247" eb="249">
      <t>ケイエイ</t>
    </rPh>
    <rPh sb="249" eb="251">
      <t>センリャク</t>
    </rPh>
    <rPh sb="252" eb="254">
      <t>サクテイ</t>
    </rPh>
    <rPh sb="254" eb="25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</si>
</sst>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color rgb="FFFF0000"/>
      <name val="ＭＳ ゴシック"/>
      <family val="3"/>
      <charset val="128"/>
    </font>
    <font>
      <sz val="9"/>
      <name val="ＭＳ ゴシック"/>
      <family val="3"/>
      <charset val="128"/>
    </font>
    <font>
      <b/>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0.79</c:v>
                </c:pt>
                <c:pt idx="1">
                  <c:v>0.31</c:v>
                </c:pt>
                <c:pt idx="2">
                  <c:v>0.93</c:v>
                </c:pt>
                <c:pt idx="3">
                  <c:v>0.98</c:v>
                </c:pt>
                <c:pt idx="4">
                  <c:v>0.57999999999999996</c:v>
                </c:pt>
              </c:numCache>
            </c:numRef>
          </c:val>
          <c:extLst>
            <c:ext xmlns:c16="http://schemas.microsoft.com/office/drawing/2014/chart" uri="{C3380CC4-5D6E-409C-BE32-E72D297353CC}">
              <c16:uniqueId val="{00000000-00CB-4B29-864A-77EC4F3FBE9D}"/>
            </c:ext>
          </c:extLst>
        </c:ser>
        <c:dLbls>
          <c:showLegendKey val="0"/>
          <c:showVal val="0"/>
          <c:showCatName val="0"/>
          <c:showSerName val="0"/>
          <c:showPercent val="0"/>
          <c:showBubbleSize val="0"/>
        </c:dLbls>
        <c:gapWidth val="150"/>
        <c:axId val="81827328"/>
        <c:axId val="8182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00CB-4B29-864A-77EC4F3FBE9D}"/>
            </c:ext>
          </c:extLst>
        </c:ser>
        <c:dLbls>
          <c:showLegendKey val="0"/>
          <c:showVal val="0"/>
          <c:showCatName val="0"/>
          <c:showSerName val="0"/>
          <c:showPercent val="0"/>
          <c:showBubbleSize val="0"/>
        </c:dLbls>
        <c:marker val="1"/>
        <c:smooth val="0"/>
        <c:axId val="81827328"/>
        <c:axId val="81829248"/>
      </c:lineChart>
      <c:dateAx>
        <c:axId val="81827328"/>
        <c:scaling>
          <c:orientation val="minMax"/>
        </c:scaling>
        <c:delete val="1"/>
        <c:axPos val="b"/>
        <c:numFmt formatCode="&quot;H&quot;yy" sourceLinked="1"/>
        <c:majorTickMark val="none"/>
        <c:minorTickMark val="none"/>
        <c:tickLblPos val="none"/>
        <c:crossAx val="81829248"/>
        <c:crosses val="autoZero"/>
        <c:auto val="1"/>
        <c:lblOffset val="100"/>
        <c:baseTimeUnit val="years"/>
      </c:dateAx>
      <c:valAx>
        <c:axId val="8182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82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35.79</c:v>
                </c:pt>
                <c:pt idx="1">
                  <c:v>35.93</c:v>
                </c:pt>
                <c:pt idx="2">
                  <c:v>36.03</c:v>
                </c:pt>
                <c:pt idx="3">
                  <c:v>35.35</c:v>
                </c:pt>
                <c:pt idx="4">
                  <c:v>51.65</c:v>
                </c:pt>
              </c:numCache>
            </c:numRef>
          </c:val>
          <c:extLst>
            <c:ext xmlns:c16="http://schemas.microsoft.com/office/drawing/2014/chart" uri="{C3380CC4-5D6E-409C-BE32-E72D297353CC}">
              <c16:uniqueId val="{00000000-E80C-43A9-9444-A3AFEB20C99E}"/>
            </c:ext>
          </c:extLst>
        </c:ser>
        <c:dLbls>
          <c:showLegendKey val="0"/>
          <c:showVal val="0"/>
          <c:showCatName val="0"/>
          <c:showSerName val="0"/>
          <c:showPercent val="0"/>
          <c:showBubbleSize val="0"/>
        </c:dLbls>
        <c:gapWidth val="150"/>
        <c:axId val="84170240"/>
        <c:axId val="8417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E80C-43A9-9444-A3AFEB20C99E}"/>
            </c:ext>
          </c:extLst>
        </c:ser>
        <c:dLbls>
          <c:showLegendKey val="0"/>
          <c:showVal val="0"/>
          <c:showCatName val="0"/>
          <c:showSerName val="0"/>
          <c:showPercent val="0"/>
          <c:showBubbleSize val="0"/>
        </c:dLbls>
        <c:marker val="1"/>
        <c:smooth val="0"/>
        <c:axId val="84170240"/>
        <c:axId val="84172160"/>
      </c:lineChart>
      <c:dateAx>
        <c:axId val="84170240"/>
        <c:scaling>
          <c:orientation val="minMax"/>
        </c:scaling>
        <c:delete val="1"/>
        <c:axPos val="b"/>
        <c:numFmt formatCode="&quot;H&quot;yy" sourceLinked="1"/>
        <c:majorTickMark val="none"/>
        <c:minorTickMark val="none"/>
        <c:tickLblPos val="none"/>
        <c:crossAx val="84172160"/>
        <c:crosses val="autoZero"/>
        <c:auto val="1"/>
        <c:lblOffset val="100"/>
        <c:baseTimeUnit val="years"/>
      </c:dateAx>
      <c:valAx>
        <c:axId val="8417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7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90.5</c:v>
                </c:pt>
                <c:pt idx="1">
                  <c:v>89.66</c:v>
                </c:pt>
                <c:pt idx="2">
                  <c:v>88.48</c:v>
                </c:pt>
                <c:pt idx="3">
                  <c:v>90.11</c:v>
                </c:pt>
                <c:pt idx="4">
                  <c:v>88.88</c:v>
                </c:pt>
              </c:numCache>
            </c:numRef>
          </c:val>
          <c:extLst>
            <c:ext xmlns:c16="http://schemas.microsoft.com/office/drawing/2014/chart" uri="{C3380CC4-5D6E-409C-BE32-E72D297353CC}">
              <c16:uniqueId val="{00000000-1E05-4CDD-84A2-186A6A8EAE6A}"/>
            </c:ext>
          </c:extLst>
        </c:ser>
        <c:dLbls>
          <c:showLegendKey val="0"/>
          <c:showVal val="0"/>
          <c:showCatName val="0"/>
          <c:showSerName val="0"/>
          <c:showPercent val="0"/>
          <c:showBubbleSize val="0"/>
        </c:dLbls>
        <c:gapWidth val="150"/>
        <c:axId val="84219776"/>
        <c:axId val="8423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1E05-4CDD-84A2-186A6A8EAE6A}"/>
            </c:ext>
          </c:extLst>
        </c:ser>
        <c:dLbls>
          <c:showLegendKey val="0"/>
          <c:showVal val="0"/>
          <c:showCatName val="0"/>
          <c:showSerName val="0"/>
          <c:showPercent val="0"/>
          <c:showBubbleSize val="0"/>
        </c:dLbls>
        <c:marker val="1"/>
        <c:smooth val="0"/>
        <c:axId val="84219776"/>
        <c:axId val="84234240"/>
      </c:lineChart>
      <c:dateAx>
        <c:axId val="84219776"/>
        <c:scaling>
          <c:orientation val="minMax"/>
        </c:scaling>
        <c:delete val="1"/>
        <c:axPos val="b"/>
        <c:numFmt formatCode="&quot;H&quot;yy" sourceLinked="1"/>
        <c:majorTickMark val="none"/>
        <c:minorTickMark val="none"/>
        <c:tickLblPos val="none"/>
        <c:crossAx val="84234240"/>
        <c:crosses val="autoZero"/>
        <c:auto val="1"/>
        <c:lblOffset val="100"/>
        <c:baseTimeUnit val="years"/>
      </c:dateAx>
      <c:valAx>
        <c:axId val="8423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1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96.8</c:v>
                </c:pt>
                <c:pt idx="1">
                  <c:v>101.78</c:v>
                </c:pt>
                <c:pt idx="2">
                  <c:v>103.86</c:v>
                </c:pt>
                <c:pt idx="3">
                  <c:v>108.91</c:v>
                </c:pt>
                <c:pt idx="4">
                  <c:v>97.21</c:v>
                </c:pt>
              </c:numCache>
            </c:numRef>
          </c:val>
          <c:extLst>
            <c:ext xmlns:c16="http://schemas.microsoft.com/office/drawing/2014/chart" uri="{C3380CC4-5D6E-409C-BE32-E72D297353CC}">
              <c16:uniqueId val="{00000000-B5F2-480D-9D46-BE992B8390E5}"/>
            </c:ext>
          </c:extLst>
        </c:ser>
        <c:dLbls>
          <c:showLegendKey val="0"/>
          <c:showVal val="0"/>
          <c:showCatName val="0"/>
          <c:showSerName val="0"/>
          <c:showPercent val="0"/>
          <c:showBubbleSize val="0"/>
        </c:dLbls>
        <c:gapWidth val="150"/>
        <c:axId val="82392960"/>
        <c:axId val="8240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B5F2-480D-9D46-BE992B8390E5}"/>
            </c:ext>
          </c:extLst>
        </c:ser>
        <c:dLbls>
          <c:showLegendKey val="0"/>
          <c:showVal val="0"/>
          <c:showCatName val="0"/>
          <c:showSerName val="0"/>
          <c:showPercent val="0"/>
          <c:showBubbleSize val="0"/>
        </c:dLbls>
        <c:marker val="1"/>
        <c:smooth val="0"/>
        <c:axId val="82392960"/>
        <c:axId val="82407424"/>
      </c:lineChart>
      <c:dateAx>
        <c:axId val="82392960"/>
        <c:scaling>
          <c:orientation val="minMax"/>
        </c:scaling>
        <c:delete val="1"/>
        <c:axPos val="b"/>
        <c:numFmt formatCode="&quot;H&quot;yy" sourceLinked="1"/>
        <c:majorTickMark val="none"/>
        <c:minorTickMark val="none"/>
        <c:tickLblPos val="none"/>
        <c:crossAx val="82407424"/>
        <c:crosses val="autoZero"/>
        <c:auto val="1"/>
        <c:lblOffset val="100"/>
        <c:baseTimeUnit val="years"/>
      </c:dateAx>
      <c:valAx>
        <c:axId val="82407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39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45.99</c:v>
                </c:pt>
                <c:pt idx="1">
                  <c:v>47.61</c:v>
                </c:pt>
                <c:pt idx="2">
                  <c:v>48.26</c:v>
                </c:pt>
                <c:pt idx="3">
                  <c:v>49.41</c:v>
                </c:pt>
                <c:pt idx="4">
                  <c:v>50.45</c:v>
                </c:pt>
              </c:numCache>
            </c:numRef>
          </c:val>
          <c:extLst>
            <c:ext xmlns:c16="http://schemas.microsoft.com/office/drawing/2014/chart" uri="{C3380CC4-5D6E-409C-BE32-E72D297353CC}">
              <c16:uniqueId val="{00000000-9F22-4733-AFD5-5B86A273D87B}"/>
            </c:ext>
          </c:extLst>
        </c:ser>
        <c:dLbls>
          <c:showLegendKey val="0"/>
          <c:showVal val="0"/>
          <c:showCatName val="0"/>
          <c:showSerName val="0"/>
          <c:showPercent val="0"/>
          <c:showBubbleSize val="0"/>
        </c:dLbls>
        <c:gapWidth val="150"/>
        <c:axId val="82430208"/>
        <c:axId val="8278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9F22-4733-AFD5-5B86A273D87B}"/>
            </c:ext>
          </c:extLst>
        </c:ser>
        <c:dLbls>
          <c:showLegendKey val="0"/>
          <c:showVal val="0"/>
          <c:showCatName val="0"/>
          <c:showSerName val="0"/>
          <c:showPercent val="0"/>
          <c:showBubbleSize val="0"/>
        </c:dLbls>
        <c:marker val="1"/>
        <c:smooth val="0"/>
        <c:axId val="82430208"/>
        <c:axId val="82780544"/>
      </c:lineChart>
      <c:dateAx>
        <c:axId val="82430208"/>
        <c:scaling>
          <c:orientation val="minMax"/>
        </c:scaling>
        <c:delete val="1"/>
        <c:axPos val="b"/>
        <c:numFmt formatCode="&quot;H&quot;yy" sourceLinked="1"/>
        <c:majorTickMark val="none"/>
        <c:minorTickMark val="none"/>
        <c:tickLblPos val="none"/>
        <c:crossAx val="82780544"/>
        <c:crosses val="autoZero"/>
        <c:auto val="1"/>
        <c:lblOffset val="100"/>
        <c:baseTimeUnit val="years"/>
      </c:dateAx>
      <c:valAx>
        <c:axId val="8278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43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12.87</c:v>
                </c:pt>
                <c:pt idx="1">
                  <c:v>16.059999999999999</c:v>
                </c:pt>
                <c:pt idx="2">
                  <c:v>15.56</c:v>
                </c:pt>
                <c:pt idx="3">
                  <c:v>38.450000000000003</c:v>
                </c:pt>
                <c:pt idx="4">
                  <c:v>39.409999999999997</c:v>
                </c:pt>
              </c:numCache>
            </c:numRef>
          </c:val>
          <c:extLst>
            <c:ext xmlns:c16="http://schemas.microsoft.com/office/drawing/2014/chart" uri="{C3380CC4-5D6E-409C-BE32-E72D297353CC}">
              <c16:uniqueId val="{00000000-C65A-4238-BCEF-AEA41A6CF684}"/>
            </c:ext>
          </c:extLst>
        </c:ser>
        <c:dLbls>
          <c:showLegendKey val="0"/>
          <c:showVal val="0"/>
          <c:showCatName val="0"/>
          <c:showSerName val="0"/>
          <c:showPercent val="0"/>
          <c:showBubbleSize val="0"/>
        </c:dLbls>
        <c:gapWidth val="150"/>
        <c:axId val="82815616"/>
        <c:axId val="8282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C65A-4238-BCEF-AEA41A6CF684}"/>
            </c:ext>
          </c:extLst>
        </c:ser>
        <c:dLbls>
          <c:showLegendKey val="0"/>
          <c:showVal val="0"/>
          <c:showCatName val="0"/>
          <c:showSerName val="0"/>
          <c:showPercent val="0"/>
          <c:showBubbleSize val="0"/>
        </c:dLbls>
        <c:marker val="1"/>
        <c:smooth val="0"/>
        <c:axId val="82815616"/>
        <c:axId val="82821888"/>
      </c:lineChart>
      <c:dateAx>
        <c:axId val="82815616"/>
        <c:scaling>
          <c:orientation val="minMax"/>
        </c:scaling>
        <c:delete val="1"/>
        <c:axPos val="b"/>
        <c:numFmt formatCode="&quot;H&quot;yy" sourceLinked="1"/>
        <c:majorTickMark val="none"/>
        <c:minorTickMark val="none"/>
        <c:tickLblPos val="none"/>
        <c:crossAx val="82821888"/>
        <c:crosses val="autoZero"/>
        <c:auto val="1"/>
        <c:lblOffset val="100"/>
        <c:baseTimeUnit val="years"/>
      </c:dateAx>
      <c:valAx>
        <c:axId val="8282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1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D3-4731-9EE9-E45211BF72CD}"/>
            </c:ext>
          </c:extLst>
        </c:ser>
        <c:dLbls>
          <c:showLegendKey val="0"/>
          <c:showVal val="0"/>
          <c:showCatName val="0"/>
          <c:showSerName val="0"/>
          <c:showPercent val="0"/>
          <c:showBubbleSize val="0"/>
        </c:dLbls>
        <c:gapWidth val="150"/>
        <c:axId val="82861440"/>
        <c:axId val="8286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41D3-4731-9EE9-E45211BF72CD}"/>
            </c:ext>
          </c:extLst>
        </c:ser>
        <c:dLbls>
          <c:showLegendKey val="0"/>
          <c:showVal val="0"/>
          <c:showCatName val="0"/>
          <c:showSerName val="0"/>
          <c:showPercent val="0"/>
          <c:showBubbleSize val="0"/>
        </c:dLbls>
        <c:marker val="1"/>
        <c:smooth val="0"/>
        <c:axId val="82861440"/>
        <c:axId val="82863616"/>
      </c:lineChart>
      <c:dateAx>
        <c:axId val="82861440"/>
        <c:scaling>
          <c:orientation val="minMax"/>
        </c:scaling>
        <c:delete val="1"/>
        <c:axPos val="b"/>
        <c:numFmt formatCode="&quot;H&quot;yy" sourceLinked="1"/>
        <c:majorTickMark val="none"/>
        <c:minorTickMark val="none"/>
        <c:tickLblPos val="none"/>
        <c:crossAx val="82863616"/>
        <c:crosses val="autoZero"/>
        <c:auto val="1"/>
        <c:lblOffset val="100"/>
        <c:baseTimeUnit val="years"/>
      </c:dateAx>
      <c:valAx>
        <c:axId val="82863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86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783.65</c:v>
                </c:pt>
                <c:pt idx="1">
                  <c:v>708.28</c:v>
                </c:pt>
                <c:pt idx="2">
                  <c:v>701.72</c:v>
                </c:pt>
                <c:pt idx="3">
                  <c:v>539.61</c:v>
                </c:pt>
                <c:pt idx="4">
                  <c:v>415.85</c:v>
                </c:pt>
              </c:numCache>
            </c:numRef>
          </c:val>
          <c:extLst>
            <c:ext xmlns:c16="http://schemas.microsoft.com/office/drawing/2014/chart" uri="{C3380CC4-5D6E-409C-BE32-E72D297353CC}">
              <c16:uniqueId val="{00000000-1487-4FBB-8E34-F676A201ADBA}"/>
            </c:ext>
          </c:extLst>
        </c:ser>
        <c:dLbls>
          <c:showLegendKey val="0"/>
          <c:showVal val="0"/>
          <c:showCatName val="0"/>
          <c:showSerName val="0"/>
          <c:showPercent val="0"/>
          <c:showBubbleSize val="0"/>
        </c:dLbls>
        <c:gapWidth val="150"/>
        <c:axId val="82907136"/>
        <c:axId val="8290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1487-4FBB-8E34-F676A201ADBA}"/>
            </c:ext>
          </c:extLst>
        </c:ser>
        <c:dLbls>
          <c:showLegendKey val="0"/>
          <c:showVal val="0"/>
          <c:showCatName val="0"/>
          <c:showSerName val="0"/>
          <c:showPercent val="0"/>
          <c:showBubbleSize val="0"/>
        </c:dLbls>
        <c:marker val="1"/>
        <c:smooth val="0"/>
        <c:axId val="82907136"/>
        <c:axId val="82909056"/>
      </c:lineChart>
      <c:dateAx>
        <c:axId val="82907136"/>
        <c:scaling>
          <c:orientation val="minMax"/>
        </c:scaling>
        <c:delete val="1"/>
        <c:axPos val="b"/>
        <c:numFmt formatCode="&quot;H&quot;yy" sourceLinked="1"/>
        <c:majorTickMark val="none"/>
        <c:minorTickMark val="none"/>
        <c:tickLblPos val="none"/>
        <c:crossAx val="82909056"/>
        <c:crosses val="autoZero"/>
        <c:auto val="1"/>
        <c:lblOffset val="100"/>
        <c:baseTimeUnit val="years"/>
      </c:dateAx>
      <c:valAx>
        <c:axId val="82909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90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81.77</c:v>
                </c:pt>
                <c:pt idx="1">
                  <c:v>72.5</c:v>
                </c:pt>
                <c:pt idx="2">
                  <c:v>65.77</c:v>
                </c:pt>
                <c:pt idx="3">
                  <c:v>59.86</c:v>
                </c:pt>
                <c:pt idx="4">
                  <c:v>54.98</c:v>
                </c:pt>
              </c:numCache>
            </c:numRef>
          </c:val>
          <c:extLst>
            <c:ext xmlns:c16="http://schemas.microsoft.com/office/drawing/2014/chart" uri="{C3380CC4-5D6E-409C-BE32-E72D297353CC}">
              <c16:uniqueId val="{00000000-923B-453F-8BAD-6D12196C4CB8}"/>
            </c:ext>
          </c:extLst>
        </c:ser>
        <c:dLbls>
          <c:showLegendKey val="0"/>
          <c:showVal val="0"/>
          <c:showCatName val="0"/>
          <c:showSerName val="0"/>
          <c:showPercent val="0"/>
          <c:showBubbleSize val="0"/>
        </c:dLbls>
        <c:gapWidth val="150"/>
        <c:axId val="82960768"/>
        <c:axId val="8296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923B-453F-8BAD-6D12196C4CB8}"/>
            </c:ext>
          </c:extLst>
        </c:ser>
        <c:dLbls>
          <c:showLegendKey val="0"/>
          <c:showVal val="0"/>
          <c:showCatName val="0"/>
          <c:showSerName val="0"/>
          <c:showPercent val="0"/>
          <c:showBubbleSize val="0"/>
        </c:dLbls>
        <c:marker val="1"/>
        <c:smooth val="0"/>
        <c:axId val="82960768"/>
        <c:axId val="82962688"/>
      </c:lineChart>
      <c:dateAx>
        <c:axId val="82960768"/>
        <c:scaling>
          <c:orientation val="minMax"/>
        </c:scaling>
        <c:delete val="1"/>
        <c:axPos val="b"/>
        <c:numFmt formatCode="&quot;H&quot;yy" sourceLinked="1"/>
        <c:majorTickMark val="none"/>
        <c:minorTickMark val="none"/>
        <c:tickLblPos val="none"/>
        <c:crossAx val="82962688"/>
        <c:crosses val="autoZero"/>
        <c:auto val="1"/>
        <c:lblOffset val="100"/>
        <c:baseTimeUnit val="years"/>
      </c:dateAx>
      <c:valAx>
        <c:axId val="82962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96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95.58</c:v>
                </c:pt>
                <c:pt idx="1">
                  <c:v>100.73</c:v>
                </c:pt>
                <c:pt idx="2">
                  <c:v>102.9</c:v>
                </c:pt>
                <c:pt idx="3">
                  <c:v>108.18</c:v>
                </c:pt>
                <c:pt idx="4">
                  <c:v>95.81</c:v>
                </c:pt>
              </c:numCache>
            </c:numRef>
          </c:val>
          <c:extLst>
            <c:ext xmlns:c16="http://schemas.microsoft.com/office/drawing/2014/chart" uri="{C3380CC4-5D6E-409C-BE32-E72D297353CC}">
              <c16:uniqueId val="{00000000-BD3B-427A-B48F-1EBE21642161}"/>
            </c:ext>
          </c:extLst>
        </c:ser>
        <c:dLbls>
          <c:showLegendKey val="0"/>
          <c:showVal val="0"/>
          <c:showCatName val="0"/>
          <c:showSerName val="0"/>
          <c:showPercent val="0"/>
          <c:showBubbleSize val="0"/>
        </c:dLbls>
        <c:gapWidth val="150"/>
        <c:axId val="83051264"/>
        <c:axId val="8305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BD3B-427A-B48F-1EBE21642161}"/>
            </c:ext>
          </c:extLst>
        </c:ser>
        <c:dLbls>
          <c:showLegendKey val="0"/>
          <c:showVal val="0"/>
          <c:showCatName val="0"/>
          <c:showSerName val="0"/>
          <c:showPercent val="0"/>
          <c:showBubbleSize val="0"/>
        </c:dLbls>
        <c:marker val="1"/>
        <c:smooth val="0"/>
        <c:axId val="83051264"/>
        <c:axId val="83053184"/>
      </c:lineChart>
      <c:dateAx>
        <c:axId val="83051264"/>
        <c:scaling>
          <c:orientation val="minMax"/>
        </c:scaling>
        <c:delete val="1"/>
        <c:axPos val="b"/>
        <c:numFmt formatCode="&quot;H&quot;yy" sourceLinked="1"/>
        <c:majorTickMark val="none"/>
        <c:minorTickMark val="none"/>
        <c:tickLblPos val="none"/>
        <c:crossAx val="83053184"/>
        <c:crosses val="autoZero"/>
        <c:auto val="1"/>
        <c:lblOffset val="100"/>
        <c:baseTimeUnit val="years"/>
      </c:dateAx>
      <c:valAx>
        <c:axId val="8305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5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152.91999999999999</c:v>
                </c:pt>
                <c:pt idx="1">
                  <c:v>153.09</c:v>
                </c:pt>
                <c:pt idx="2">
                  <c:v>153.78</c:v>
                </c:pt>
                <c:pt idx="3">
                  <c:v>146.78</c:v>
                </c:pt>
                <c:pt idx="4">
                  <c:v>165.51</c:v>
                </c:pt>
              </c:numCache>
            </c:numRef>
          </c:val>
          <c:extLst>
            <c:ext xmlns:c16="http://schemas.microsoft.com/office/drawing/2014/chart" uri="{C3380CC4-5D6E-409C-BE32-E72D297353CC}">
              <c16:uniqueId val="{00000000-F485-412A-9CB0-1D9EF4544199}"/>
            </c:ext>
          </c:extLst>
        </c:ser>
        <c:dLbls>
          <c:showLegendKey val="0"/>
          <c:showVal val="0"/>
          <c:showCatName val="0"/>
          <c:showSerName val="0"/>
          <c:showPercent val="0"/>
          <c:showBubbleSize val="0"/>
        </c:dLbls>
        <c:gapWidth val="150"/>
        <c:axId val="83092608"/>
        <c:axId val="8309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F485-412A-9CB0-1D9EF4544199}"/>
            </c:ext>
          </c:extLst>
        </c:ser>
        <c:dLbls>
          <c:showLegendKey val="0"/>
          <c:showVal val="0"/>
          <c:showCatName val="0"/>
          <c:showSerName val="0"/>
          <c:showPercent val="0"/>
          <c:showBubbleSize val="0"/>
        </c:dLbls>
        <c:marker val="1"/>
        <c:smooth val="0"/>
        <c:axId val="83092608"/>
        <c:axId val="83094528"/>
      </c:lineChart>
      <c:dateAx>
        <c:axId val="83092608"/>
        <c:scaling>
          <c:orientation val="minMax"/>
        </c:scaling>
        <c:delete val="1"/>
        <c:axPos val="b"/>
        <c:numFmt formatCode="&quot;H&quot;yy" sourceLinked="1"/>
        <c:majorTickMark val="none"/>
        <c:minorTickMark val="none"/>
        <c:tickLblPos val="none"/>
        <c:crossAx val="83094528"/>
        <c:crosses val="autoZero"/>
        <c:auto val="1"/>
        <c:lblOffset val="100"/>
        <c:baseTimeUnit val="years"/>
      </c:dateAx>
      <c:valAx>
        <c:axId val="8309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9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49" width="3.77734375" customWidth="1"/>
    <col min="50" max="50" width="1.44140625" customWidth="1"/>
    <col min="51" max="51" width="3.77734375" hidden="1" customWidth="1"/>
    <col min="5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2">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2">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8" t="str">
        <f>データ!H6</f>
        <v>愛知県　愛西市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2">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A6</v>
      </c>
      <c r="X8" s="86"/>
      <c r="Y8" s="86"/>
      <c r="Z8" s="86"/>
      <c r="AA8" s="86"/>
      <c r="AB8" s="86"/>
      <c r="AC8" s="86"/>
      <c r="AD8" s="86" t="str">
        <f>データ!$M$6</f>
        <v>非設置</v>
      </c>
      <c r="AE8" s="86"/>
      <c r="AF8" s="86"/>
      <c r="AG8" s="86"/>
      <c r="AH8" s="86"/>
      <c r="AI8" s="86"/>
      <c r="AJ8" s="86"/>
      <c r="AK8" s="4"/>
      <c r="AL8" s="74">
        <f>データ!$R$6</f>
        <v>63040</v>
      </c>
      <c r="AM8" s="74"/>
      <c r="AN8" s="74"/>
      <c r="AO8" s="74"/>
      <c r="AP8" s="74"/>
      <c r="AQ8" s="74"/>
      <c r="AR8" s="74"/>
      <c r="AS8" s="74"/>
      <c r="AT8" s="70">
        <f>データ!$S$6</f>
        <v>66.7</v>
      </c>
      <c r="AU8" s="71"/>
      <c r="AV8" s="71"/>
      <c r="AW8" s="71"/>
      <c r="AX8" s="71"/>
      <c r="AY8" s="71"/>
      <c r="AZ8" s="71"/>
      <c r="BA8" s="71"/>
      <c r="BB8" s="73">
        <f>データ!$T$6</f>
        <v>945.13</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2">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2">
      <c r="A10" s="2"/>
      <c r="B10" s="70" t="str">
        <f>データ!$N$6</f>
        <v>-</v>
      </c>
      <c r="C10" s="71"/>
      <c r="D10" s="71"/>
      <c r="E10" s="71"/>
      <c r="F10" s="71"/>
      <c r="G10" s="71"/>
      <c r="H10" s="71"/>
      <c r="I10" s="70">
        <f>データ!$O$6</f>
        <v>89.08</v>
      </c>
      <c r="J10" s="71"/>
      <c r="K10" s="71"/>
      <c r="L10" s="71"/>
      <c r="M10" s="71"/>
      <c r="N10" s="71"/>
      <c r="O10" s="72"/>
      <c r="P10" s="73">
        <f>データ!$P$6</f>
        <v>99.77</v>
      </c>
      <c r="Q10" s="73"/>
      <c r="R10" s="73"/>
      <c r="S10" s="73"/>
      <c r="T10" s="73"/>
      <c r="U10" s="73"/>
      <c r="V10" s="73"/>
      <c r="W10" s="74">
        <f>データ!$Q$6</f>
        <v>2805</v>
      </c>
      <c r="X10" s="74"/>
      <c r="Y10" s="74"/>
      <c r="Z10" s="74"/>
      <c r="AA10" s="74"/>
      <c r="AB10" s="74"/>
      <c r="AC10" s="74"/>
      <c r="AD10" s="2"/>
      <c r="AE10" s="2"/>
      <c r="AF10" s="2"/>
      <c r="AG10" s="2"/>
      <c r="AH10" s="4"/>
      <c r="AI10" s="4"/>
      <c r="AJ10" s="4"/>
      <c r="AK10" s="4"/>
      <c r="AL10" s="74">
        <f>データ!$U$6</f>
        <v>26390</v>
      </c>
      <c r="AM10" s="74"/>
      <c r="AN10" s="74"/>
      <c r="AO10" s="74"/>
      <c r="AP10" s="74"/>
      <c r="AQ10" s="74"/>
      <c r="AR10" s="74"/>
      <c r="AS10" s="74"/>
      <c r="AT10" s="70">
        <f>データ!$V$6</f>
        <v>23.31</v>
      </c>
      <c r="AU10" s="71"/>
      <c r="AV10" s="71"/>
      <c r="AW10" s="71"/>
      <c r="AX10" s="71"/>
      <c r="AY10" s="71"/>
      <c r="AZ10" s="71"/>
      <c r="BA10" s="71"/>
      <c r="BB10" s="73">
        <f>データ!$W$6</f>
        <v>1132.1300000000001</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112</v>
      </c>
      <c r="BM16" s="66"/>
      <c r="BN16" s="66"/>
      <c r="BO16" s="66"/>
      <c r="BP16" s="66"/>
      <c r="BQ16" s="66"/>
      <c r="BR16" s="66"/>
      <c r="BS16" s="66"/>
      <c r="BT16" s="66"/>
      <c r="BU16" s="66"/>
      <c r="BV16" s="66"/>
      <c r="BW16" s="66"/>
      <c r="BX16" s="66"/>
      <c r="BY16" s="66"/>
      <c r="BZ16" s="67"/>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4"/>
      <c r="BM63" s="55"/>
      <c r="BN63" s="55"/>
      <c r="BO63" s="55"/>
      <c r="BP63" s="55"/>
      <c r="BQ63" s="55"/>
      <c r="BR63" s="55"/>
      <c r="BS63" s="55"/>
      <c r="BT63" s="55"/>
      <c r="BU63" s="55"/>
      <c r="BV63" s="55"/>
      <c r="BW63" s="55"/>
      <c r="BX63" s="55"/>
      <c r="BY63" s="55"/>
      <c r="BZ63" s="56"/>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BL7fsk3BwH0nPuY4T6ihJpfBxW7WWDIcP6ISgg+nKxWCExUcugNxz3QTp4iXRtoNG4IyPFgXjgWCqDrGY52xWg==" saltValue="G5/c8MX0rUUqqinAOKFaa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2">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232327</v>
      </c>
      <c r="D6" s="34">
        <f t="shared" si="3"/>
        <v>46</v>
      </c>
      <c r="E6" s="34">
        <f t="shared" si="3"/>
        <v>1</v>
      </c>
      <c r="F6" s="34">
        <f t="shared" si="3"/>
        <v>0</v>
      </c>
      <c r="G6" s="34">
        <f t="shared" si="3"/>
        <v>1</v>
      </c>
      <c r="H6" s="34" t="str">
        <f t="shared" si="3"/>
        <v>愛知県　愛西市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89.08</v>
      </c>
      <c r="P6" s="35">
        <f t="shared" si="3"/>
        <v>99.77</v>
      </c>
      <c r="Q6" s="35">
        <f t="shared" si="3"/>
        <v>2805</v>
      </c>
      <c r="R6" s="35">
        <f t="shared" si="3"/>
        <v>63040</v>
      </c>
      <c r="S6" s="35">
        <f t="shared" si="3"/>
        <v>66.7</v>
      </c>
      <c r="T6" s="35">
        <f t="shared" si="3"/>
        <v>945.13</v>
      </c>
      <c r="U6" s="35">
        <f t="shared" si="3"/>
        <v>26390</v>
      </c>
      <c r="V6" s="35">
        <f t="shared" si="3"/>
        <v>23.31</v>
      </c>
      <c r="W6" s="35">
        <f t="shared" si="3"/>
        <v>1132.1300000000001</v>
      </c>
      <c r="X6" s="36">
        <f>IF(X7="",NA(),X7)</f>
        <v>96.8</v>
      </c>
      <c r="Y6" s="36">
        <f t="shared" ref="Y6:AG6" si="4">IF(Y7="",NA(),Y7)</f>
        <v>101.78</v>
      </c>
      <c r="Z6" s="36">
        <f t="shared" si="4"/>
        <v>103.86</v>
      </c>
      <c r="AA6" s="36">
        <f t="shared" si="4"/>
        <v>108.91</v>
      </c>
      <c r="AB6" s="36">
        <f t="shared" si="4"/>
        <v>97.21</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783.65</v>
      </c>
      <c r="AU6" s="36">
        <f t="shared" ref="AU6:BC6" si="6">IF(AU7="",NA(),AU7)</f>
        <v>708.28</v>
      </c>
      <c r="AV6" s="36">
        <f t="shared" si="6"/>
        <v>701.72</v>
      </c>
      <c r="AW6" s="36">
        <f t="shared" si="6"/>
        <v>539.61</v>
      </c>
      <c r="AX6" s="36">
        <f t="shared" si="6"/>
        <v>415.85</v>
      </c>
      <c r="AY6" s="36">
        <f t="shared" si="6"/>
        <v>391.54</v>
      </c>
      <c r="AZ6" s="36">
        <f t="shared" si="6"/>
        <v>384.34</v>
      </c>
      <c r="BA6" s="36">
        <f t="shared" si="6"/>
        <v>359.47</v>
      </c>
      <c r="BB6" s="36">
        <f t="shared" si="6"/>
        <v>369.69</v>
      </c>
      <c r="BC6" s="36">
        <f t="shared" si="6"/>
        <v>379.08</v>
      </c>
      <c r="BD6" s="35" t="str">
        <f>IF(BD7="","",IF(BD7="-","【-】","【"&amp;SUBSTITUTE(TEXT(BD7,"#,##0.00"),"-","△")&amp;"】"))</f>
        <v>【264.97】</v>
      </c>
      <c r="BE6" s="36">
        <f>IF(BE7="",NA(),BE7)</f>
        <v>81.77</v>
      </c>
      <c r="BF6" s="36">
        <f t="shared" ref="BF6:BN6" si="7">IF(BF7="",NA(),BF7)</f>
        <v>72.5</v>
      </c>
      <c r="BG6" s="36">
        <f t="shared" si="7"/>
        <v>65.77</v>
      </c>
      <c r="BH6" s="36">
        <f t="shared" si="7"/>
        <v>59.86</v>
      </c>
      <c r="BI6" s="36">
        <f t="shared" si="7"/>
        <v>54.98</v>
      </c>
      <c r="BJ6" s="36">
        <f t="shared" si="7"/>
        <v>386.97</v>
      </c>
      <c r="BK6" s="36">
        <f t="shared" si="7"/>
        <v>380.58</v>
      </c>
      <c r="BL6" s="36">
        <f t="shared" si="7"/>
        <v>401.79</v>
      </c>
      <c r="BM6" s="36">
        <f t="shared" si="7"/>
        <v>402.99</v>
      </c>
      <c r="BN6" s="36">
        <f t="shared" si="7"/>
        <v>398.98</v>
      </c>
      <c r="BO6" s="35" t="str">
        <f>IF(BO7="","",IF(BO7="-","【-】","【"&amp;SUBSTITUTE(TEXT(BO7,"#,##0.00"),"-","△")&amp;"】"))</f>
        <v>【266.61】</v>
      </c>
      <c r="BP6" s="36">
        <f>IF(BP7="",NA(),BP7)</f>
        <v>95.58</v>
      </c>
      <c r="BQ6" s="36">
        <f t="shared" ref="BQ6:BY6" si="8">IF(BQ7="",NA(),BQ7)</f>
        <v>100.73</v>
      </c>
      <c r="BR6" s="36">
        <f t="shared" si="8"/>
        <v>102.9</v>
      </c>
      <c r="BS6" s="36">
        <f t="shared" si="8"/>
        <v>108.18</v>
      </c>
      <c r="BT6" s="36">
        <f t="shared" si="8"/>
        <v>95.81</v>
      </c>
      <c r="BU6" s="36">
        <f t="shared" si="8"/>
        <v>101.72</v>
      </c>
      <c r="BV6" s="36">
        <f t="shared" si="8"/>
        <v>102.38</v>
      </c>
      <c r="BW6" s="36">
        <f t="shared" si="8"/>
        <v>100.12</v>
      </c>
      <c r="BX6" s="36">
        <f t="shared" si="8"/>
        <v>98.66</v>
      </c>
      <c r="BY6" s="36">
        <f t="shared" si="8"/>
        <v>98.64</v>
      </c>
      <c r="BZ6" s="35" t="str">
        <f>IF(BZ7="","",IF(BZ7="-","【-】","【"&amp;SUBSTITUTE(TEXT(BZ7,"#,##0.00"),"-","△")&amp;"】"))</f>
        <v>【103.24】</v>
      </c>
      <c r="CA6" s="36">
        <f>IF(CA7="",NA(),CA7)</f>
        <v>152.91999999999999</v>
      </c>
      <c r="CB6" s="36">
        <f t="shared" ref="CB6:CJ6" si="9">IF(CB7="",NA(),CB7)</f>
        <v>153.09</v>
      </c>
      <c r="CC6" s="36">
        <f t="shared" si="9"/>
        <v>153.78</v>
      </c>
      <c r="CD6" s="36">
        <f t="shared" si="9"/>
        <v>146.78</v>
      </c>
      <c r="CE6" s="36">
        <f t="shared" si="9"/>
        <v>165.51</v>
      </c>
      <c r="CF6" s="36">
        <f t="shared" si="9"/>
        <v>168.2</v>
      </c>
      <c r="CG6" s="36">
        <f t="shared" si="9"/>
        <v>168.67</v>
      </c>
      <c r="CH6" s="36">
        <f t="shared" si="9"/>
        <v>174.97</v>
      </c>
      <c r="CI6" s="36">
        <f t="shared" si="9"/>
        <v>178.59</v>
      </c>
      <c r="CJ6" s="36">
        <f t="shared" si="9"/>
        <v>178.92</v>
      </c>
      <c r="CK6" s="35" t="str">
        <f>IF(CK7="","",IF(CK7="-","【-】","【"&amp;SUBSTITUTE(TEXT(CK7,"#,##0.00"),"-","△")&amp;"】"))</f>
        <v>【168.38】</v>
      </c>
      <c r="CL6" s="36">
        <f>IF(CL7="",NA(),CL7)</f>
        <v>35.79</v>
      </c>
      <c r="CM6" s="36">
        <f t="shared" ref="CM6:CU6" si="10">IF(CM7="",NA(),CM7)</f>
        <v>35.93</v>
      </c>
      <c r="CN6" s="36">
        <f t="shared" si="10"/>
        <v>36.03</v>
      </c>
      <c r="CO6" s="36">
        <f t="shared" si="10"/>
        <v>35.35</v>
      </c>
      <c r="CP6" s="36">
        <f t="shared" si="10"/>
        <v>51.65</v>
      </c>
      <c r="CQ6" s="36">
        <f t="shared" si="10"/>
        <v>54.77</v>
      </c>
      <c r="CR6" s="36">
        <f t="shared" si="10"/>
        <v>54.92</v>
      </c>
      <c r="CS6" s="36">
        <f t="shared" si="10"/>
        <v>55.63</v>
      </c>
      <c r="CT6" s="36">
        <f t="shared" si="10"/>
        <v>55.03</v>
      </c>
      <c r="CU6" s="36">
        <f t="shared" si="10"/>
        <v>55.14</v>
      </c>
      <c r="CV6" s="35" t="str">
        <f>IF(CV7="","",IF(CV7="-","【-】","【"&amp;SUBSTITUTE(TEXT(CV7,"#,##0.00"),"-","△")&amp;"】"))</f>
        <v>【60.00】</v>
      </c>
      <c r="CW6" s="36">
        <f>IF(CW7="",NA(),CW7)</f>
        <v>90.5</v>
      </c>
      <c r="CX6" s="36">
        <f t="shared" ref="CX6:DF6" si="11">IF(CX7="",NA(),CX7)</f>
        <v>89.66</v>
      </c>
      <c r="CY6" s="36">
        <f t="shared" si="11"/>
        <v>88.48</v>
      </c>
      <c r="CZ6" s="36">
        <f t="shared" si="11"/>
        <v>90.11</v>
      </c>
      <c r="DA6" s="36">
        <f t="shared" si="11"/>
        <v>88.88</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45.99</v>
      </c>
      <c r="DI6" s="36">
        <f t="shared" ref="DI6:DQ6" si="12">IF(DI7="",NA(),DI7)</f>
        <v>47.61</v>
      </c>
      <c r="DJ6" s="36">
        <f t="shared" si="12"/>
        <v>48.26</v>
      </c>
      <c r="DK6" s="36">
        <f t="shared" si="12"/>
        <v>49.41</v>
      </c>
      <c r="DL6" s="36">
        <f t="shared" si="12"/>
        <v>50.45</v>
      </c>
      <c r="DM6" s="36">
        <f t="shared" si="12"/>
        <v>47.46</v>
      </c>
      <c r="DN6" s="36">
        <f t="shared" si="12"/>
        <v>48.49</v>
      </c>
      <c r="DO6" s="36">
        <f t="shared" si="12"/>
        <v>48.05</v>
      </c>
      <c r="DP6" s="36">
        <f t="shared" si="12"/>
        <v>48.87</v>
      </c>
      <c r="DQ6" s="36">
        <f t="shared" si="12"/>
        <v>49.92</v>
      </c>
      <c r="DR6" s="35" t="str">
        <f>IF(DR7="","",IF(DR7="-","【-】","【"&amp;SUBSTITUTE(TEXT(DR7,"#,##0.00"),"-","△")&amp;"】"))</f>
        <v>【49.59】</v>
      </c>
      <c r="DS6" s="36">
        <f>IF(DS7="",NA(),DS7)</f>
        <v>12.87</v>
      </c>
      <c r="DT6" s="36">
        <f t="shared" ref="DT6:EB6" si="13">IF(DT7="",NA(),DT7)</f>
        <v>16.059999999999999</v>
      </c>
      <c r="DU6" s="36">
        <f t="shared" si="13"/>
        <v>15.56</v>
      </c>
      <c r="DV6" s="36">
        <f t="shared" si="13"/>
        <v>38.450000000000003</v>
      </c>
      <c r="DW6" s="36">
        <f t="shared" si="13"/>
        <v>39.409999999999997</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0.79</v>
      </c>
      <c r="EE6" s="36">
        <f t="shared" ref="EE6:EM6" si="14">IF(EE7="",NA(),EE7)</f>
        <v>0.31</v>
      </c>
      <c r="EF6" s="36">
        <f t="shared" si="14"/>
        <v>0.93</v>
      </c>
      <c r="EG6" s="36">
        <f t="shared" si="14"/>
        <v>0.98</v>
      </c>
      <c r="EH6" s="36">
        <f t="shared" si="14"/>
        <v>0.57999999999999996</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2">
      <c r="A7" s="29"/>
      <c r="B7" s="38">
        <v>2019</v>
      </c>
      <c r="C7" s="38">
        <v>232327</v>
      </c>
      <c r="D7" s="38">
        <v>46</v>
      </c>
      <c r="E7" s="38">
        <v>1</v>
      </c>
      <c r="F7" s="38">
        <v>0</v>
      </c>
      <c r="G7" s="38">
        <v>1</v>
      </c>
      <c r="H7" s="38" t="s">
        <v>93</v>
      </c>
      <c r="I7" s="38" t="s">
        <v>94</v>
      </c>
      <c r="J7" s="38" t="s">
        <v>95</v>
      </c>
      <c r="K7" s="38" t="s">
        <v>96</v>
      </c>
      <c r="L7" s="38" t="s">
        <v>97</v>
      </c>
      <c r="M7" s="38" t="s">
        <v>98</v>
      </c>
      <c r="N7" s="39" t="s">
        <v>99</v>
      </c>
      <c r="O7" s="39">
        <v>89.08</v>
      </c>
      <c r="P7" s="39">
        <v>99.77</v>
      </c>
      <c r="Q7" s="39">
        <v>2805</v>
      </c>
      <c r="R7" s="39">
        <v>63040</v>
      </c>
      <c r="S7" s="39">
        <v>66.7</v>
      </c>
      <c r="T7" s="39">
        <v>945.13</v>
      </c>
      <c r="U7" s="39">
        <v>26390</v>
      </c>
      <c r="V7" s="39">
        <v>23.31</v>
      </c>
      <c r="W7" s="39">
        <v>1132.1300000000001</v>
      </c>
      <c r="X7" s="39">
        <v>96.8</v>
      </c>
      <c r="Y7" s="39">
        <v>101.78</v>
      </c>
      <c r="Z7" s="39">
        <v>103.86</v>
      </c>
      <c r="AA7" s="39">
        <v>108.91</v>
      </c>
      <c r="AB7" s="39">
        <v>97.21</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783.65</v>
      </c>
      <c r="AU7" s="39">
        <v>708.28</v>
      </c>
      <c r="AV7" s="39">
        <v>701.72</v>
      </c>
      <c r="AW7" s="39">
        <v>539.61</v>
      </c>
      <c r="AX7" s="39">
        <v>415.85</v>
      </c>
      <c r="AY7" s="39">
        <v>391.54</v>
      </c>
      <c r="AZ7" s="39">
        <v>384.34</v>
      </c>
      <c r="BA7" s="39">
        <v>359.47</v>
      </c>
      <c r="BB7" s="39">
        <v>369.69</v>
      </c>
      <c r="BC7" s="39">
        <v>379.08</v>
      </c>
      <c r="BD7" s="39">
        <v>264.97000000000003</v>
      </c>
      <c r="BE7" s="39">
        <v>81.77</v>
      </c>
      <c r="BF7" s="39">
        <v>72.5</v>
      </c>
      <c r="BG7" s="39">
        <v>65.77</v>
      </c>
      <c r="BH7" s="39">
        <v>59.86</v>
      </c>
      <c r="BI7" s="39">
        <v>54.98</v>
      </c>
      <c r="BJ7" s="39">
        <v>386.97</v>
      </c>
      <c r="BK7" s="39">
        <v>380.58</v>
      </c>
      <c r="BL7" s="39">
        <v>401.79</v>
      </c>
      <c r="BM7" s="39">
        <v>402.99</v>
      </c>
      <c r="BN7" s="39">
        <v>398.98</v>
      </c>
      <c r="BO7" s="39">
        <v>266.61</v>
      </c>
      <c r="BP7" s="39">
        <v>95.58</v>
      </c>
      <c r="BQ7" s="39">
        <v>100.73</v>
      </c>
      <c r="BR7" s="39">
        <v>102.9</v>
      </c>
      <c r="BS7" s="39">
        <v>108.18</v>
      </c>
      <c r="BT7" s="39">
        <v>95.81</v>
      </c>
      <c r="BU7" s="39">
        <v>101.72</v>
      </c>
      <c r="BV7" s="39">
        <v>102.38</v>
      </c>
      <c r="BW7" s="39">
        <v>100.12</v>
      </c>
      <c r="BX7" s="39">
        <v>98.66</v>
      </c>
      <c r="BY7" s="39">
        <v>98.64</v>
      </c>
      <c r="BZ7" s="39">
        <v>103.24</v>
      </c>
      <c r="CA7" s="39">
        <v>152.91999999999999</v>
      </c>
      <c r="CB7" s="39">
        <v>153.09</v>
      </c>
      <c r="CC7" s="39">
        <v>153.78</v>
      </c>
      <c r="CD7" s="39">
        <v>146.78</v>
      </c>
      <c r="CE7" s="39">
        <v>165.51</v>
      </c>
      <c r="CF7" s="39">
        <v>168.2</v>
      </c>
      <c r="CG7" s="39">
        <v>168.67</v>
      </c>
      <c r="CH7" s="39">
        <v>174.97</v>
      </c>
      <c r="CI7" s="39">
        <v>178.59</v>
      </c>
      <c r="CJ7" s="39">
        <v>178.92</v>
      </c>
      <c r="CK7" s="39">
        <v>168.38</v>
      </c>
      <c r="CL7" s="39">
        <v>35.79</v>
      </c>
      <c r="CM7" s="39">
        <v>35.93</v>
      </c>
      <c r="CN7" s="39">
        <v>36.03</v>
      </c>
      <c r="CO7" s="39">
        <v>35.35</v>
      </c>
      <c r="CP7" s="39">
        <v>51.65</v>
      </c>
      <c r="CQ7" s="39">
        <v>54.77</v>
      </c>
      <c r="CR7" s="39">
        <v>54.92</v>
      </c>
      <c r="CS7" s="39">
        <v>55.63</v>
      </c>
      <c r="CT7" s="39">
        <v>55.03</v>
      </c>
      <c r="CU7" s="39">
        <v>55.14</v>
      </c>
      <c r="CV7" s="39">
        <v>60</v>
      </c>
      <c r="CW7" s="39">
        <v>90.5</v>
      </c>
      <c r="CX7" s="39">
        <v>89.66</v>
      </c>
      <c r="CY7" s="39">
        <v>88.48</v>
      </c>
      <c r="CZ7" s="39">
        <v>90.11</v>
      </c>
      <c r="DA7" s="39">
        <v>88.88</v>
      </c>
      <c r="DB7" s="39">
        <v>82.89</v>
      </c>
      <c r="DC7" s="39">
        <v>82.66</v>
      </c>
      <c r="DD7" s="39">
        <v>82.04</v>
      </c>
      <c r="DE7" s="39">
        <v>81.900000000000006</v>
      </c>
      <c r="DF7" s="39">
        <v>81.39</v>
      </c>
      <c r="DG7" s="39">
        <v>89.8</v>
      </c>
      <c r="DH7" s="39">
        <v>45.99</v>
      </c>
      <c r="DI7" s="39">
        <v>47.61</v>
      </c>
      <c r="DJ7" s="39">
        <v>48.26</v>
      </c>
      <c r="DK7" s="39">
        <v>49.41</v>
      </c>
      <c r="DL7" s="39">
        <v>50.45</v>
      </c>
      <c r="DM7" s="39">
        <v>47.46</v>
      </c>
      <c r="DN7" s="39">
        <v>48.49</v>
      </c>
      <c r="DO7" s="39">
        <v>48.05</v>
      </c>
      <c r="DP7" s="39">
        <v>48.87</v>
      </c>
      <c r="DQ7" s="39">
        <v>49.92</v>
      </c>
      <c r="DR7" s="39">
        <v>49.59</v>
      </c>
      <c r="DS7" s="39">
        <v>12.87</v>
      </c>
      <c r="DT7" s="39">
        <v>16.059999999999999</v>
      </c>
      <c r="DU7" s="39">
        <v>15.56</v>
      </c>
      <c r="DV7" s="39">
        <v>38.450000000000003</v>
      </c>
      <c r="DW7" s="39">
        <v>39.409999999999997</v>
      </c>
      <c r="DX7" s="39">
        <v>9.7100000000000009</v>
      </c>
      <c r="DY7" s="39">
        <v>12.79</v>
      </c>
      <c r="DZ7" s="39">
        <v>13.39</v>
      </c>
      <c r="EA7" s="39">
        <v>14.85</v>
      </c>
      <c r="EB7" s="39">
        <v>16.88</v>
      </c>
      <c r="EC7" s="39">
        <v>19.440000000000001</v>
      </c>
      <c r="ED7" s="39">
        <v>0.79</v>
      </c>
      <c r="EE7" s="39">
        <v>0.31</v>
      </c>
      <c r="EF7" s="39">
        <v>0.93</v>
      </c>
      <c r="EG7" s="39">
        <v>0.98</v>
      </c>
      <c r="EH7" s="39">
        <v>0.57999999999999996</v>
      </c>
      <c r="EI7" s="39">
        <v>0.99</v>
      </c>
      <c r="EJ7" s="39">
        <v>0.71</v>
      </c>
      <c r="EK7" s="39">
        <v>0.54</v>
      </c>
      <c r="EL7" s="39">
        <v>0.5</v>
      </c>
      <c r="EM7" s="39">
        <v>0.52</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108</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2021-02-11T23:45:12Z</cp:lastPrinted>
  <dcterms:created xsi:type="dcterms:W3CDTF">2020-12-04T02:10:11Z</dcterms:created>
  <dcterms:modified xsi:type="dcterms:W3CDTF">2021-02-13T08:20:29Z</dcterms:modified>
</cp:coreProperties>
</file>