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1309900\Desktop\経営比較分析表\"/>
    </mc:Choice>
  </mc:AlternateContent>
  <workbookProtection workbookAlgorithmName="SHA-512" workbookHashValue="Qd+gz3hXR+xMQZRtoIvu9wdClFuxvoe/ipt5lZpl3Ia/n5SHmJyJURhSb8maAgFVojoaX7Bu0hg00P1Hi0LWPg==" workbookSaltValue="TS6voTBKtNMFJas5ASt1v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<sst xmlns="http://schemas.openxmlformats.org/spreadsheetml/2006/main" count="228" uniqueCount="113">
  <si>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</si>
  <si>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</si>
  <si>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</si>
  <si>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</si>
  <si>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</si>
  <si>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</si>
  <si>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</si>
  <si>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</si>
  <si>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</si>
  <si>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</si>
  <si>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</si>
  <si>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</si>
  <si>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</si>
  <si>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</si>
  <si>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</si>
  <si>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</si>
  <si>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</si>
  <si>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</si>
  <si>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</si>
  <si>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</si>
  <si>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</si>
  <si>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</si>
  <si>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</si>
  <si>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</si>
  <si>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</si>
  <si>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</si>
  <si>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</si>
  <si>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</si>
  <si>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</si>
  <si>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</si>
  <si>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</si>
  <si>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</si>
  <si>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</si>
  <si>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</si>
  <si>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</si>
  <si>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</si>
  <si>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</si>
  <si>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</si>
  <si>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</si>
  <si>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</si>
  <si>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</si>
  <si>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</si>
  <si>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</si>
  <si>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</si>
  <si>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</si>
  <si>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</si>
  <si>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</si>
  <si>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</si>
  <si>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</si>
  <si>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</si>
  <si>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</si>
  <si>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</si>
  <si>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</si>
  <si>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</si>
  <si>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</si>
  <si>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</si>
  <si>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</si>
  <si>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</si>
  <si>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</si>
  <si>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</si>
  <si>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</si>
  <si>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</si>
  <si>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</si>
  <si>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</si>
  <si>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</si>
  <si>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</si>
  <si>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</si>
  <si>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</si>
  <si>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</si>
  <si>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</si>
  <si>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</si>
  <si>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</si>
  <si>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</si>
  <si>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</si>
  <si>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</si>
  <si>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</si>
  <si>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</si>
  <si>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</si>
  <si>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</si>
  <si>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</si>
  <si>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</si>
  <si>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</si>
  <si>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</si>
  <si>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</si>
  <si>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</si>
  <si>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</si>
  <si>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</si>
  <si>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</si>
  <si>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</si>
  <si>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</si>
  <si>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</si>
  <si>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</si>
  <si>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</si>
  <si>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あま市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</si>
  <si>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</si>
  <si>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</si>
  <si>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</si>
  <si>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</si>
  <si>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</si>
  <si>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</si>
  <si>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</si>
  <si>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</si>
  <si>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</si>
  <si>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</si>
  <si>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</si>
  <si>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</si>
  <si>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</si>
  <si>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</si>
  <si>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</si>
  <si>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</si>
  <si>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①有形固定資産減価償却率は、当年度は大規模な更新工事を施工しなかったため、当該指標は上昇しました。管路以外の施設の老朽化も進んでおり、更新投資を順次行っていく必要があります。
　②管路経年化率は、平均値を大きく上回っています。企業債や補助金等で財源を確保し、管路の更新工事を進めていく必要があります。
　③管路更新率は、年度ごとに数値にばらつきがあり、また②管路経年化率を低下させるのに十分な数値とは言えないため、計画的に整備していくことにより、この数値を上昇させていく必要があります。</t>
    <rPh sb="2" eb="8">
      <t>ユウケイコテイシサン</t>
    </rPh>
    <rPh sb="8" eb="10">
      <t>ゲンカ</t>
    </rPh>
    <rPh sb="10" eb="12">
      <t>ショウキャク</t>
    </rPh>
    <rPh sb="12" eb="13">
      <t>リツ</t>
    </rPh>
    <rPh sb="15" eb="18">
      <t>トウネンド</t>
    </rPh>
    <rPh sb="19" eb="22">
      <t>ダイキボ</t>
    </rPh>
    <rPh sb="23" eb="25">
      <t>コウシン</t>
    </rPh>
    <rPh sb="25" eb="27">
      <t>コウジ</t>
    </rPh>
    <rPh sb="28" eb="30">
      <t>セコウ</t>
    </rPh>
    <rPh sb="38" eb="40">
      <t>トウガイ</t>
    </rPh>
    <rPh sb="40" eb="42">
      <t>シヒョウ</t>
    </rPh>
    <rPh sb="43" eb="45">
      <t>ジョウショウ</t>
    </rPh>
    <rPh sb="50" eb="52">
      <t>カンロ</t>
    </rPh>
    <rPh sb="52" eb="54">
      <t>イガイ</t>
    </rPh>
    <rPh sb="55" eb="57">
      <t>シセツ</t>
    </rPh>
    <rPh sb="58" eb="61">
      <t>ロウキュウカ</t>
    </rPh>
    <rPh sb="62" eb="63">
      <t>スス</t>
    </rPh>
    <rPh sb="68" eb="70">
      <t>コウシン</t>
    </rPh>
    <rPh sb="70" eb="72">
      <t>トウシ</t>
    </rPh>
    <rPh sb="73" eb="75">
      <t>ジュンジ</t>
    </rPh>
    <rPh sb="75" eb="76">
      <t>オコナ</t>
    </rPh>
    <rPh sb="80" eb="82">
      <t>ヒツヨウ</t>
    </rPh>
    <rPh sb="91" eb="93">
      <t>カンロ</t>
    </rPh>
    <rPh sb="93" eb="96">
      <t>ケイネンカ</t>
    </rPh>
    <rPh sb="96" eb="97">
      <t>リツ</t>
    </rPh>
    <rPh sb="99" eb="102">
      <t>ヘイキンチ</t>
    </rPh>
    <rPh sb="103" eb="104">
      <t>オオ</t>
    </rPh>
    <rPh sb="106" eb="108">
      <t>ウワマワ</t>
    </rPh>
    <rPh sb="114" eb="116">
      <t>キギョウ</t>
    </rPh>
    <rPh sb="116" eb="117">
      <t>サイ</t>
    </rPh>
    <rPh sb="118" eb="121">
      <t>ホジョキン</t>
    </rPh>
    <rPh sb="121" eb="122">
      <t>トウ</t>
    </rPh>
    <rPh sb="123" eb="125">
      <t>ザイゲン</t>
    </rPh>
    <rPh sb="126" eb="128">
      <t>カクホ</t>
    </rPh>
    <rPh sb="130" eb="132">
      <t>カンロ</t>
    </rPh>
    <rPh sb="133" eb="135">
      <t>コウシン</t>
    </rPh>
    <rPh sb="135" eb="137">
      <t>コウジ</t>
    </rPh>
    <rPh sb="138" eb="139">
      <t>スス</t>
    </rPh>
    <rPh sb="143" eb="145">
      <t>ヒツヨウ</t>
    </rPh>
    <rPh sb="154" eb="156">
      <t>カンロ</t>
    </rPh>
    <rPh sb="156" eb="158">
      <t>コウシン</t>
    </rPh>
    <rPh sb="158" eb="159">
      <t>リツ</t>
    </rPh>
    <rPh sb="161" eb="163">
      <t>ネンド</t>
    </rPh>
    <rPh sb="166" eb="168">
      <t>スウチ</t>
    </rPh>
    <rPh sb="180" eb="182">
      <t>カンロ</t>
    </rPh>
    <rPh sb="182" eb="185">
      <t>ケイネンカ</t>
    </rPh>
    <rPh sb="185" eb="186">
      <t>リツ</t>
    </rPh>
    <rPh sb="187" eb="189">
      <t>テイカ</t>
    </rPh>
    <rPh sb="194" eb="196">
      <t>ジュウブン</t>
    </rPh>
    <rPh sb="197" eb="199">
      <t>スウチ</t>
    </rPh>
    <rPh sb="201" eb="202">
      <t>イ</t>
    </rPh>
    <rPh sb="208" eb="211">
      <t>ケイカクテキ</t>
    </rPh>
    <rPh sb="212" eb="214">
      <t>セイビ</t>
    </rPh>
    <rPh sb="226" eb="228">
      <t>スウチ</t>
    </rPh>
    <rPh sb="229" eb="231">
      <t>ジョウショウ</t>
    </rPh>
    <rPh sb="236" eb="238">
      <t>ヒツヨウ</t>
    </rPh>
    <phoneticPr fontId="4"/>
  </si>
  <si>
    <t>　経営はおおむね健全ですが、給水収益は減少していくことが想定されるため、今後は資金の確保に注意を払う必要があります。
　水道施設（特に管路）の更新は喫緊の課題になっています。工事に携わる職員数については制約があるものの、企業債や補助金等を活用することにより財源を確保し、重大な漏水事故が発生する前に更新を進めることが重要であると考えられます。
　平成30年度経営戦略策定済み（令和5年度見直し予定）</t>
    <phoneticPr fontId="4"/>
  </si>
  <si>
    <t>　①経常収支比率は、配水管更新工事による資産減耗費が減少したため、当該指標は上昇したものの、平成28年度に完成した配水場ポンプ設備等更新工事の減価償却費の影響で依然として平均値を大きく下回っています。経営の維持に大きな影響はありませんが、給水収益は減少していくと考えられるため、更なる費用の削減により当該指標の改善を図ります。
　②累積欠損金は、平成24年度で解消されましたが、給水収益は減少傾向にあるため、引き続き経営の効率化を図る必要があります。
　③流動比率は、平均値を上回っており、支払能力は十分に確保されています。
　④企業債残高対給水収益比率は、平均値を大きく下回っていますが、近年更新投資のために起債を行っているため、当該指標は上昇していくものと考えられます。
　⑤料金回収率は、資産減耗費が減少したことにより⑥給水原価が低下したため、当該指標は上昇しましたが、依然として100パーセントを下回っています。給水収益は減少していくと考えられるため、更なる費用の削減とともに料金収入の確保が必要になります。
　⑥給水原価は、上記⑤で述べたとおり低下しました。また平均値より低い水準を維持できています。
　⑦施設利用率は、平均値より高い水準を維持していますが、配水量の減少によりこの数値は低下していくと予測されるため、施設の更新時にはダウンサイジングを検討する必要があります。
　⑧有収率は、平均値より高い水準を維持しています。漏水調査等を行い当該数値の更なる上昇を図ります。</t>
    <rPh sb="10" eb="12">
      <t>ハイスイ</t>
    </rPh>
    <rPh sb="12" eb="13">
      <t>カン</t>
    </rPh>
    <rPh sb="13" eb="15">
      <t>コウシン</t>
    </rPh>
    <rPh sb="15" eb="17">
      <t>コウジ</t>
    </rPh>
    <rPh sb="20" eb="25">
      <t>シサンゲンモウヒ</t>
    </rPh>
    <rPh sb="26" eb="28">
      <t>ゲンショウ</t>
    </rPh>
    <rPh sb="33" eb="35">
      <t>トウガイ</t>
    </rPh>
    <rPh sb="35" eb="37">
      <t>シヒョウ</t>
    </rPh>
    <rPh sb="38" eb="40">
      <t>ジョウショウ</t>
    </rPh>
    <rPh sb="80" eb="82">
      <t>イゼン</t>
    </rPh>
    <rPh sb="166" eb="168">
      <t>ルイセキ</t>
    </rPh>
    <rPh sb="168" eb="170">
      <t>ケッソン</t>
    </rPh>
    <rPh sb="170" eb="171">
      <t>キン</t>
    </rPh>
    <rPh sb="173" eb="175">
      <t>ヘイセイ</t>
    </rPh>
    <rPh sb="177" eb="179">
      <t>ネンド</t>
    </rPh>
    <rPh sb="180" eb="182">
      <t>カイショウ</t>
    </rPh>
    <rPh sb="189" eb="191">
      <t>キュウスイ</t>
    </rPh>
    <rPh sb="191" eb="193">
      <t>シュウエキ</t>
    </rPh>
    <rPh sb="194" eb="196">
      <t>ゲンショウ</t>
    </rPh>
    <rPh sb="196" eb="198">
      <t>ケイコウ</t>
    </rPh>
    <rPh sb="204" eb="205">
      <t>ヒ</t>
    </rPh>
    <rPh sb="206" eb="207">
      <t>ツヅ</t>
    </rPh>
    <rPh sb="208" eb="210">
      <t>ケイエイ</t>
    </rPh>
    <rPh sb="211" eb="214">
      <t>コウリツカ</t>
    </rPh>
    <rPh sb="215" eb="216">
      <t>ハカ</t>
    </rPh>
    <rPh sb="217" eb="219">
      <t>ヒツヨウ</t>
    </rPh>
    <rPh sb="228" eb="230">
      <t>リュウドウ</t>
    </rPh>
    <rPh sb="230" eb="232">
      <t>ヒリツ</t>
    </rPh>
    <rPh sb="234" eb="237">
      <t>ヘイキンチ</t>
    </rPh>
    <rPh sb="238" eb="240">
      <t>ウワマワ</t>
    </rPh>
    <rPh sb="245" eb="247">
      <t>シハライ</t>
    </rPh>
    <rPh sb="247" eb="249">
      <t>ノウリョク</t>
    </rPh>
    <rPh sb="250" eb="252">
      <t>ジュウブン</t>
    </rPh>
    <rPh sb="253" eb="255">
      <t>カクホ</t>
    </rPh>
    <rPh sb="265" eb="267">
      <t>キギョウ</t>
    </rPh>
    <rPh sb="267" eb="268">
      <t>サイ</t>
    </rPh>
    <rPh sb="268" eb="270">
      <t>ザンダカ</t>
    </rPh>
    <rPh sb="270" eb="271">
      <t>タイ</t>
    </rPh>
    <rPh sb="271" eb="273">
      <t>キュウスイ</t>
    </rPh>
    <rPh sb="273" eb="275">
      <t>シュウエキ</t>
    </rPh>
    <rPh sb="275" eb="277">
      <t>ヒリツ</t>
    </rPh>
    <rPh sb="279" eb="282">
      <t>ヘイキンチ</t>
    </rPh>
    <rPh sb="283" eb="284">
      <t>オオ</t>
    </rPh>
    <rPh sb="286" eb="288">
      <t>シタマワ</t>
    </rPh>
    <rPh sb="295" eb="297">
      <t>キンネン</t>
    </rPh>
    <rPh sb="297" eb="299">
      <t>コウシン</t>
    </rPh>
    <rPh sb="299" eb="301">
      <t>トウシ</t>
    </rPh>
    <rPh sb="305" eb="307">
      <t>キサイ</t>
    </rPh>
    <rPh sb="308" eb="309">
      <t>オコナ</t>
    </rPh>
    <rPh sb="316" eb="318">
      <t>トウガイ</t>
    </rPh>
    <rPh sb="318" eb="320">
      <t>シヒョウ</t>
    </rPh>
    <rPh sb="321" eb="323">
      <t>ジョウショウ</t>
    </rPh>
    <rPh sb="330" eb="331">
      <t>カンガ</t>
    </rPh>
    <rPh sb="340" eb="342">
      <t>リョウキン</t>
    </rPh>
    <rPh sb="342" eb="344">
      <t>カイシュウ</t>
    </rPh>
    <rPh sb="344" eb="345">
      <t>リツ</t>
    </rPh>
    <rPh sb="347" eb="349">
      <t>シサン</t>
    </rPh>
    <rPh sb="349" eb="351">
      <t>ゲンモウ</t>
    </rPh>
    <rPh sb="351" eb="352">
      <t>ヒ</t>
    </rPh>
    <rPh sb="353" eb="355">
      <t>ゲンショウ</t>
    </rPh>
    <rPh sb="363" eb="365">
      <t>キュウスイ</t>
    </rPh>
    <rPh sb="365" eb="367">
      <t>ゲンカ</t>
    </rPh>
    <rPh sb="368" eb="370">
      <t>テイカ</t>
    </rPh>
    <rPh sb="375" eb="377">
      <t>トウガイ</t>
    </rPh>
    <rPh sb="377" eb="379">
      <t>シヒョウ</t>
    </rPh>
    <rPh sb="380" eb="382">
      <t>ジョウショウ</t>
    </rPh>
    <rPh sb="388" eb="390">
      <t>イゼン</t>
    </rPh>
    <rPh sb="402" eb="404">
      <t>シタマワ</t>
    </rPh>
    <rPh sb="410" eb="412">
      <t>キュウスイ</t>
    </rPh>
    <rPh sb="412" eb="414">
      <t>シュウエキ</t>
    </rPh>
    <rPh sb="415" eb="417">
      <t>ゲンショウ</t>
    </rPh>
    <rPh sb="422" eb="423">
      <t>カンガ</t>
    </rPh>
    <rPh sb="430" eb="431">
      <t>サラ</t>
    </rPh>
    <rPh sb="433" eb="435">
      <t>ヒヨウ</t>
    </rPh>
    <rPh sb="436" eb="438">
      <t>サクゲン</t>
    </rPh>
    <rPh sb="442" eb="444">
      <t>リョウキン</t>
    </rPh>
    <rPh sb="444" eb="446">
      <t>シュウニュウ</t>
    </rPh>
    <rPh sb="447" eb="449">
      <t>カクホ</t>
    </rPh>
    <rPh sb="450" eb="452">
      <t>ヒツヨウ</t>
    </rPh>
    <rPh sb="461" eb="463">
      <t>キュウスイ</t>
    </rPh>
    <rPh sb="463" eb="465">
      <t>ゲンカ</t>
    </rPh>
    <rPh sb="467" eb="469">
      <t>ジョウキ</t>
    </rPh>
    <rPh sb="471" eb="472">
      <t>ノ</t>
    </rPh>
    <rPh sb="477" eb="479">
      <t>テイカ</t>
    </rPh>
    <rPh sb="486" eb="489">
      <t>ヘイキンチ</t>
    </rPh>
    <rPh sb="491" eb="492">
      <t>ヒク</t>
    </rPh>
    <rPh sb="493" eb="495">
      <t>スイジュン</t>
    </rPh>
    <rPh sb="496" eb="498">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</si>
</sst>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0.86</c:v>
                </c:pt>
                <c:pt idx="1">
                  <c:v>1.39</c:v>
                </c:pt>
                <c:pt idx="2">
                  <c:v>0.55000000000000004</c:v>
                </c:pt>
                <c:pt idx="3">
                  <c:v>1.35</c:v>
                </c:pt>
                <c:pt idx="4">
                  <c:v>0.4</c:v>
                </c:pt>
              </c:numCache>
            </c:numRef>
          </c:val>
          <c:extLst>
            <c:ext xmlns:c16="http://schemas.microsoft.com/office/drawing/2014/chart" uri="{C3380CC4-5D6E-409C-BE32-E72D297353CC}">
              <c16:uniqueId val="{00000000-58EA-40C4-9935-8741D6CD327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58EA-40C4-9935-8741D6CD327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74.760000000000005</c:v>
                </c:pt>
                <c:pt idx="1">
                  <c:v>75.36</c:v>
                </c:pt>
                <c:pt idx="2">
                  <c:v>75.53</c:v>
                </c:pt>
                <c:pt idx="3">
                  <c:v>75.13</c:v>
                </c:pt>
                <c:pt idx="4">
                  <c:v>75.39</c:v>
                </c:pt>
              </c:numCache>
            </c:numRef>
          </c:val>
          <c:extLst>
            <c:ext xmlns:c16="http://schemas.microsoft.com/office/drawing/2014/chart" uri="{C3380CC4-5D6E-409C-BE32-E72D297353CC}">
              <c16:uniqueId val="{00000000-4C50-4A30-96DC-40559A75404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4C50-4A30-96DC-40559A75404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94.35</c:v>
                </c:pt>
                <c:pt idx="1">
                  <c:v>93.14</c:v>
                </c:pt>
                <c:pt idx="2">
                  <c:v>92.01</c:v>
                </c:pt>
                <c:pt idx="3">
                  <c:v>92.58</c:v>
                </c:pt>
                <c:pt idx="4">
                  <c:v>91.05</c:v>
                </c:pt>
              </c:numCache>
            </c:numRef>
          </c:val>
          <c:extLst>
            <c:ext xmlns:c16="http://schemas.microsoft.com/office/drawing/2014/chart" uri="{C3380CC4-5D6E-409C-BE32-E72D297353CC}">
              <c16:uniqueId val="{00000000-6AA2-43D9-B17E-1558E38707F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6AA2-43D9-B17E-1558E38707F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110.2</c:v>
                </c:pt>
                <c:pt idx="1">
                  <c:v>110.31</c:v>
                </c:pt>
                <c:pt idx="2">
                  <c:v>105.56</c:v>
                </c:pt>
                <c:pt idx="3">
                  <c:v>103.19</c:v>
                </c:pt>
                <c:pt idx="4">
                  <c:v>104.61</c:v>
                </c:pt>
              </c:numCache>
            </c:numRef>
          </c:val>
          <c:extLst>
            <c:ext xmlns:c16="http://schemas.microsoft.com/office/drawing/2014/chart" uri="{C3380CC4-5D6E-409C-BE32-E72D297353CC}">
              <c16:uniqueId val="{00000000-1595-428A-BE0F-6EB37BB8B17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1595-428A-BE0F-6EB37BB8B17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51.19</c:v>
                </c:pt>
                <c:pt idx="1">
                  <c:v>47.59</c:v>
                </c:pt>
                <c:pt idx="2">
                  <c:v>49.13</c:v>
                </c:pt>
                <c:pt idx="3">
                  <c:v>48.77</c:v>
                </c:pt>
                <c:pt idx="4">
                  <c:v>50.05</c:v>
                </c:pt>
              </c:numCache>
            </c:numRef>
          </c:val>
          <c:extLst>
            <c:ext xmlns:c16="http://schemas.microsoft.com/office/drawing/2014/chart" uri="{C3380CC4-5D6E-409C-BE32-E72D297353CC}">
              <c16:uniqueId val="{00000000-E47A-4FBE-94AA-01335B8EB0C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E47A-4FBE-94AA-01335B8EB0C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32.299999999999997</c:v>
                </c:pt>
                <c:pt idx="1">
                  <c:v>33.729999999999997</c:v>
                </c:pt>
                <c:pt idx="2">
                  <c:v>35.24</c:v>
                </c:pt>
                <c:pt idx="3">
                  <c:v>35.700000000000003</c:v>
                </c:pt>
                <c:pt idx="4">
                  <c:v>35.270000000000003</c:v>
                </c:pt>
              </c:numCache>
            </c:numRef>
          </c:val>
          <c:extLst>
            <c:ext xmlns:c16="http://schemas.microsoft.com/office/drawing/2014/chart" uri="{C3380CC4-5D6E-409C-BE32-E72D297353CC}">
              <c16:uniqueId val="{00000000-2856-4495-8CA2-EC37929D16C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2856-4495-8CA2-EC37929D16C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B5-4AF2-A4C2-53C82B5797C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86B5-4AF2-A4C2-53C82B5797C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352.58</c:v>
                </c:pt>
                <c:pt idx="1">
                  <c:v>490.61</c:v>
                </c:pt>
                <c:pt idx="2">
                  <c:v>320.37</c:v>
                </c:pt>
                <c:pt idx="3">
                  <c:v>370.07</c:v>
                </c:pt>
                <c:pt idx="4">
                  <c:v>480.28</c:v>
                </c:pt>
              </c:numCache>
            </c:numRef>
          </c:val>
          <c:extLst>
            <c:ext xmlns:c16="http://schemas.microsoft.com/office/drawing/2014/chart" uri="{C3380CC4-5D6E-409C-BE32-E72D297353CC}">
              <c16:uniqueId val="{00000000-3BA0-4B95-AE2C-60DB15AD0F0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3BA0-4B95-AE2C-60DB15AD0F0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47.47</c:v>
                </c:pt>
                <c:pt idx="1">
                  <c:v>75.599999999999994</c:v>
                </c:pt>
                <c:pt idx="2">
                  <c:v>80.55</c:v>
                </c:pt>
                <c:pt idx="3">
                  <c:v>83.96</c:v>
                </c:pt>
                <c:pt idx="4">
                  <c:v>82.16</c:v>
                </c:pt>
              </c:numCache>
            </c:numRef>
          </c:val>
          <c:extLst>
            <c:ext xmlns:c16="http://schemas.microsoft.com/office/drawing/2014/chart" uri="{C3380CC4-5D6E-409C-BE32-E72D297353CC}">
              <c16:uniqueId val="{00000000-E560-4BF9-AE30-9A5D84AB75A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E560-4BF9-AE30-9A5D84AB75A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106.2</c:v>
                </c:pt>
                <c:pt idx="1">
                  <c:v>106.22</c:v>
                </c:pt>
                <c:pt idx="2">
                  <c:v>100.48</c:v>
                </c:pt>
                <c:pt idx="3">
                  <c:v>97.77</c:v>
                </c:pt>
                <c:pt idx="4">
                  <c:v>99.5</c:v>
                </c:pt>
              </c:numCache>
            </c:numRef>
          </c:val>
          <c:extLst>
            <c:ext xmlns:c16="http://schemas.microsoft.com/office/drawing/2014/chart" uri="{C3380CC4-5D6E-409C-BE32-E72D297353CC}">
              <c16:uniqueId val="{00000000-0BAD-4987-AAE5-32D9D14F0C4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0BAD-4987-AAE5-32D9D14F0C4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132.13999999999999</c:v>
                </c:pt>
                <c:pt idx="1">
                  <c:v>131.75</c:v>
                </c:pt>
                <c:pt idx="2">
                  <c:v>139.21</c:v>
                </c:pt>
                <c:pt idx="3">
                  <c:v>143.63</c:v>
                </c:pt>
                <c:pt idx="4">
                  <c:v>141.11000000000001</c:v>
                </c:pt>
              </c:numCache>
            </c:numRef>
          </c:val>
          <c:extLst>
            <c:ext xmlns:c16="http://schemas.microsoft.com/office/drawing/2014/chart" uri="{C3380CC4-5D6E-409C-BE32-E72D297353CC}">
              <c16:uniqueId val="{00000000-BE4D-40F6-9DD8-977E0DF4E52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BE4D-40F6-9DD8-977E0DF4E52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愛知県　あま市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89225</v>
      </c>
      <c r="AM8" s="61"/>
      <c r="AN8" s="61"/>
      <c r="AO8" s="61"/>
      <c r="AP8" s="61"/>
      <c r="AQ8" s="61"/>
      <c r="AR8" s="61"/>
      <c r="AS8" s="61"/>
      <c r="AT8" s="52">
        <f>データ!$S$6</f>
        <v>27.49</v>
      </c>
      <c r="AU8" s="53"/>
      <c r="AV8" s="53"/>
      <c r="AW8" s="53"/>
      <c r="AX8" s="53"/>
      <c r="AY8" s="53"/>
      <c r="AZ8" s="53"/>
      <c r="BA8" s="53"/>
      <c r="BB8" s="54">
        <f>データ!$T$6</f>
        <v>3245.73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88.96</v>
      </c>
      <c r="J10" s="53"/>
      <c r="K10" s="53"/>
      <c r="L10" s="53"/>
      <c r="M10" s="53"/>
      <c r="N10" s="53"/>
      <c r="O10" s="64"/>
      <c r="P10" s="54">
        <f>データ!$P$6</f>
        <v>97.54</v>
      </c>
      <c r="Q10" s="54"/>
      <c r="R10" s="54"/>
      <c r="S10" s="54"/>
      <c r="T10" s="54"/>
      <c r="U10" s="54"/>
      <c r="V10" s="54"/>
      <c r="W10" s="61">
        <f>データ!$Q$6</f>
        <v>2585</v>
      </c>
      <c r="X10" s="61"/>
      <c r="Y10" s="61"/>
      <c r="Z10" s="61"/>
      <c r="AA10" s="61"/>
      <c r="AB10" s="61"/>
      <c r="AC10" s="61"/>
      <c r="AD10" s="2"/>
      <c r="AE10" s="2"/>
      <c r="AF10" s="2"/>
      <c r="AG10" s="2"/>
      <c r="AH10" s="4"/>
      <c r="AI10" s="4"/>
      <c r="AJ10" s="4"/>
      <c r="AK10" s="4"/>
      <c r="AL10" s="61">
        <f>データ!$U$6</f>
        <v>46381</v>
      </c>
      <c r="AM10" s="61"/>
      <c r="AN10" s="61"/>
      <c r="AO10" s="61"/>
      <c r="AP10" s="61"/>
      <c r="AQ10" s="61"/>
      <c r="AR10" s="61"/>
      <c r="AS10" s="61"/>
      <c r="AT10" s="52">
        <f>データ!$V$6</f>
        <v>18.25</v>
      </c>
      <c r="AU10" s="53"/>
      <c r="AV10" s="53"/>
      <c r="AW10" s="53"/>
      <c r="AX10" s="53"/>
      <c r="AY10" s="53"/>
      <c r="AZ10" s="53"/>
      <c r="BA10" s="53"/>
      <c r="BB10" s="54">
        <f>データ!$W$6</f>
        <v>2541.42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ye8fk6HpCldqSc0bDlNL7E4odqgrmeyD7YTm6xmmpTFDms1MnRBk+0pUo2eVk6v/BFLpsQSzCzaoUHLE65Oz7g==" saltValue="hSSy1ckoyCOgYjRiZOEO6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232378</v>
      </c>
      <c r="D6" s="34">
        <f t="shared" si="3"/>
        <v>46</v>
      </c>
      <c r="E6" s="34">
        <f t="shared" si="3"/>
        <v>1</v>
      </c>
      <c r="F6" s="34">
        <f t="shared" si="3"/>
        <v>0</v>
      </c>
      <c r="G6" s="34">
        <f t="shared" si="3"/>
        <v>1</v>
      </c>
      <c r="H6" s="34" t="str">
        <f t="shared" si="3"/>
        <v>愛知県　あま市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88.96</v>
      </c>
      <c r="P6" s="35">
        <f t="shared" si="3"/>
        <v>97.54</v>
      </c>
      <c r="Q6" s="35">
        <f t="shared" si="3"/>
        <v>2585</v>
      </c>
      <c r="R6" s="35">
        <f t="shared" si="3"/>
        <v>89225</v>
      </c>
      <c r="S6" s="35">
        <f t="shared" si="3"/>
        <v>27.49</v>
      </c>
      <c r="T6" s="35">
        <f t="shared" si="3"/>
        <v>3245.73</v>
      </c>
      <c r="U6" s="35">
        <f t="shared" si="3"/>
        <v>46381</v>
      </c>
      <c r="V6" s="35">
        <f t="shared" si="3"/>
        <v>18.25</v>
      </c>
      <c r="W6" s="35">
        <f t="shared" si="3"/>
        <v>2541.42</v>
      </c>
      <c r="X6" s="36">
        <f>IF(X7="",NA(),X7)</f>
        <v>110.2</v>
      </c>
      <c r="Y6" s="36">
        <f t="shared" ref="Y6:AG6" si="4">IF(Y7="",NA(),Y7)</f>
        <v>110.31</v>
      </c>
      <c r="Z6" s="36">
        <f t="shared" si="4"/>
        <v>105.56</v>
      </c>
      <c r="AA6" s="36">
        <f t="shared" si="4"/>
        <v>103.19</v>
      </c>
      <c r="AB6" s="36">
        <f t="shared" si="4"/>
        <v>104.61</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352.58</v>
      </c>
      <c r="AU6" s="36">
        <f t="shared" ref="AU6:BC6" si="6">IF(AU7="",NA(),AU7)</f>
        <v>490.61</v>
      </c>
      <c r="AV6" s="36">
        <f t="shared" si="6"/>
        <v>320.37</v>
      </c>
      <c r="AW6" s="36">
        <f t="shared" si="6"/>
        <v>370.07</v>
      </c>
      <c r="AX6" s="36">
        <f t="shared" si="6"/>
        <v>480.28</v>
      </c>
      <c r="AY6" s="36">
        <f t="shared" si="6"/>
        <v>371.31</v>
      </c>
      <c r="AZ6" s="36">
        <f t="shared" si="6"/>
        <v>377.63</v>
      </c>
      <c r="BA6" s="36">
        <f t="shared" si="6"/>
        <v>357.34</v>
      </c>
      <c r="BB6" s="36">
        <f t="shared" si="6"/>
        <v>366.03</v>
      </c>
      <c r="BC6" s="36">
        <f t="shared" si="6"/>
        <v>365.18</v>
      </c>
      <c r="BD6" s="35" t="str">
        <f>IF(BD7="","",IF(BD7="-","【-】","【"&amp;SUBSTITUTE(TEXT(BD7,"#,##0.00"),"-","△")&amp;"】"))</f>
        <v>【264.97】</v>
      </c>
      <c r="BE6" s="36">
        <f>IF(BE7="",NA(),BE7)</f>
        <v>47.47</v>
      </c>
      <c r="BF6" s="36">
        <f t="shared" ref="BF6:BN6" si="7">IF(BF7="",NA(),BF7)</f>
        <v>75.599999999999994</v>
      </c>
      <c r="BG6" s="36">
        <f t="shared" si="7"/>
        <v>80.55</v>
      </c>
      <c r="BH6" s="36">
        <f t="shared" si="7"/>
        <v>83.96</v>
      </c>
      <c r="BI6" s="36">
        <f t="shared" si="7"/>
        <v>82.16</v>
      </c>
      <c r="BJ6" s="36">
        <f t="shared" si="7"/>
        <v>373.09</v>
      </c>
      <c r="BK6" s="36">
        <f t="shared" si="7"/>
        <v>364.71</v>
      </c>
      <c r="BL6" s="36">
        <f t="shared" si="7"/>
        <v>373.69</v>
      </c>
      <c r="BM6" s="36">
        <f t="shared" si="7"/>
        <v>370.12</v>
      </c>
      <c r="BN6" s="36">
        <f t="shared" si="7"/>
        <v>371.65</v>
      </c>
      <c r="BO6" s="35" t="str">
        <f>IF(BO7="","",IF(BO7="-","【-】","【"&amp;SUBSTITUTE(TEXT(BO7,"#,##0.00"),"-","△")&amp;"】"))</f>
        <v>【266.61】</v>
      </c>
      <c r="BP6" s="36">
        <f>IF(BP7="",NA(),BP7)</f>
        <v>106.2</v>
      </c>
      <c r="BQ6" s="36">
        <f t="shared" ref="BQ6:BY6" si="8">IF(BQ7="",NA(),BQ7)</f>
        <v>106.22</v>
      </c>
      <c r="BR6" s="36">
        <f t="shared" si="8"/>
        <v>100.48</v>
      </c>
      <c r="BS6" s="36">
        <f t="shared" si="8"/>
        <v>97.77</v>
      </c>
      <c r="BT6" s="36">
        <f t="shared" si="8"/>
        <v>99.5</v>
      </c>
      <c r="BU6" s="36">
        <f t="shared" si="8"/>
        <v>99.99</v>
      </c>
      <c r="BV6" s="36">
        <f t="shared" si="8"/>
        <v>100.65</v>
      </c>
      <c r="BW6" s="36">
        <f t="shared" si="8"/>
        <v>99.87</v>
      </c>
      <c r="BX6" s="36">
        <f t="shared" si="8"/>
        <v>100.42</v>
      </c>
      <c r="BY6" s="36">
        <f t="shared" si="8"/>
        <v>98.77</v>
      </c>
      <c r="BZ6" s="35" t="str">
        <f>IF(BZ7="","",IF(BZ7="-","【-】","【"&amp;SUBSTITUTE(TEXT(BZ7,"#,##0.00"),"-","△")&amp;"】"))</f>
        <v>【103.24】</v>
      </c>
      <c r="CA6" s="36">
        <f>IF(CA7="",NA(),CA7)</f>
        <v>132.13999999999999</v>
      </c>
      <c r="CB6" s="36">
        <f t="shared" ref="CB6:CJ6" si="9">IF(CB7="",NA(),CB7)</f>
        <v>131.75</v>
      </c>
      <c r="CC6" s="36">
        <f t="shared" si="9"/>
        <v>139.21</v>
      </c>
      <c r="CD6" s="36">
        <f t="shared" si="9"/>
        <v>143.63</v>
      </c>
      <c r="CE6" s="36">
        <f t="shared" si="9"/>
        <v>141.11000000000001</v>
      </c>
      <c r="CF6" s="36">
        <f t="shared" si="9"/>
        <v>171.15</v>
      </c>
      <c r="CG6" s="36">
        <f t="shared" si="9"/>
        <v>170.19</v>
      </c>
      <c r="CH6" s="36">
        <f t="shared" si="9"/>
        <v>171.81</v>
      </c>
      <c r="CI6" s="36">
        <f t="shared" si="9"/>
        <v>171.67</v>
      </c>
      <c r="CJ6" s="36">
        <f t="shared" si="9"/>
        <v>173.67</v>
      </c>
      <c r="CK6" s="35" t="str">
        <f>IF(CK7="","",IF(CK7="-","【-】","【"&amp;SUBSTITUTE(TEXT(CK7,"#,##0.00"),"-","△")&amp;"】"))</f>
        <v>【168.38】</v>
      </c>
      <c r="CL6" s="36">
        <f>IF(CL7="",NA(),CL7)</f>
        <v>74.760000000000005</v>
      </c>
      <c r="CM6" s="36">
        <f t="shared" ref="CM6:CU6" si="10">IF(CM7="",NA(),CM7)</f>
        <v>75.36</v>
      </c>
      <c r="CN6" s="36">
        <f t="shared" si="10"/>
        <v>75.53</v>
      </c>
      <c r="CO6" s="36">
        <f t="shared" si="10"/>
        <v>75.13</v>
      </c>
      <c r="CP6" s="36">
        <f t="shared" si="10"/>
        <v>75.39</v>
      </c>
      <c r="CQ6" s="36">
        <f t="shared" si="10"/>
        <v>58.53</v>
      </c>
      <c r="CR6" s="36">
        <f t="shared" si="10"/>
        <v>59.01</v>
      </c>
      <c r="CS6" s="36">
        <f t="shared" si="10"/>
        <v>60.03</v>
      </c>
      <c r="CT6" s="36">
        <f t="shared" si="10"/>
        <v>59.74</v>
      </c>
      <c r="CU6" s="36">
        <f t="shared" si="10"/>
        <v>59.67</v>
      </c>
      <c r="CV6" s="35" t="str">
        <f>IF(CV7="","",IF(CV7="-","【-】","【"&amp;SUBSTITUTE(TEXT(CV7,"#,##0.00"),"-","△")&amp;"】"))</f>
        <v>【60.00】</v>
      </c>
      <c r="CW6" s="36">
        <f>IF(CW7="",NA(),CW7)</f>
        <v>94.35</v>
      </c>
      <c r="CX6" s="36">
        <f t="shared" ref="CX6:DF6" si="11">IF(CX7="",NA(),CX7)</f>
        <v>93.14</v>
      </c>
      <c r="CY6" s="36">
        <f t="shared" si="11"/>
        <v>92.01</v>
      </c>
      <c r="CZ6" s="36">
        <f t="shared" si="11"/>
        <v>92.58</v>
      </c>
      <c r="DA6" s="36">
        <f t="shared" si="11"/>
        <v>91.05</v>
      </c>
      <c r="DB6" s="36">
        <f t="shared" si="11"/>
        <v>85.26</v>
      </c>
      <c r="DC6" s="36">
        <f t="shared" si="11"/>
        <v>85.37</v>
      </c>
      <c r="DD6" s="36">
        <f t="shared" si="11"/>
        <v>84.81</v>
      </c>
      <c r="DE6" s="36">
        <f t="shared" si="11"/>
        <v>84.8</v>
      </c>
      <c r="DF6" s="36">
        <f t="shared" si="11"/>
        <v>84.6</v>
      </c>
      <c r="DG6" s="35" t="str">
        <f>IF(DG7="","",IF(DG7="-","【-】","【"&amp;SUBSTITUTE(TEXT(DG7,"#,##0.00"),"-","△")&amp;"】"))</f>
        <v>【89.80】</v>
      </c>
      <c r="DH6" s="36">
        <f>IF(DH7="",NA(),DH7)</f>
        <v>51.19</v>
      </c>
      <c r="DI6" s="36">
        <f t="shared" ref="DI6:DQ6" si="12">IF(DI7="",NA(),DI7)</f>
        <v>47.59</v>
      </c>
      <c r="DJ6" s="36">
        <f t="shared" si="12"/>
        <v>49.13</v>
      </c>
      <c r="DK6" s="36">
        <f t="shared" si="12"/>
        <v>48.77</v>
      </c>
      <c r="DL6" s="36">
        <f t="shared" si="12"/>
        <v>50.05</v>
      </c>
      <c r="DM6" s="36">
        <f t="shared" si="12"/>
        <v>45.75</v>
      </c>
      <c r="DN6" s="36">
        <f t="shared" si="12"/>
        <v>46.9</v>
      </c>
      <c r="DO6" s="36">
        <f t="shared" si="12"/>
        <v>47.28</v>
      </c>
      <c r="DP6" s="36">
        <f t="shared" si="12"/>
        <v>47.66</v>
      </c>
      <c r="DQ6" s="36">
        <f t="shared" si="12"/>
        <v>48.17</v>
      </c>
      <c r="DR6" s="35" t="str">
        <f>IF(DR7="","",IF(DR7="-","【-】","【"&amp;SUBSTITUTE(TEXT(DR7,"#,##0.00"),"-","△")&amp;"】"))</f>
        <v>【49.59】</v>
      </c>
      <c r="DS6" s="36">
        <f>IF(DS7="",NA(),DS7)</f>
        <v>32.299999999999997</v>
      </c>
      <c r="DT6" s="36">
        <f t="shared" ref="DT6:EB6" si="13">IF(DT7="",NA(),DT7)</f>
        <v>33.729999999999997</v>
      </c>
      <c r="DU6" s="36">
        <f t="shared" si="13"/>
        <v>35.24</v>
      </c>
      <c r="DV6" s="36">
        <f t="shared" si="13"/>
        <v>35.700000000000003</v>
      </c>
      <c r="DW6" s="36">
        <f t="shared" si="13"/>
        <v>35.270000000000003</v>
      </c>
      <c r="DX6" s="36">
        <f t="shared" si="13"/>
        <v>10.54</v>
      </c>
      <c r="DY6" s="36">
        <f t="shared" si="13"/>
        <v>12.03</v>
      </c>
      <c r="DZ6" s="36">
        <f t="shared" si="13"/>
        <v>12.19</v>
      </c>
      <c r="EA6" s="36">
        <f t="shared" si="13"/>
        <v>15.1</v>
      </c>
      <c r="EB6" s="36">
        <f t="shared" si="13"/>
        <v>17.12</v>
      </c>
      <c r="EC6" s="35" t="str">
        <f>IF(EC7="","",IF(EC7="-","【-】","【"&amp;SUBSTITUTE(TEXT(EC7,"#,##0.00"),"-","△")&amp;"】"))</f>
        <v>【19.44】</v>
      </c>
      <c r="ED6" s="36">
        <f>IF(ED7="",NA(),ED7)</f>
        <v>0.86</v>
      </c>
      <c r="EE6" s="36">
        <f t="shared" ref="EE6:EM6" si="14">IF(EE7="",NA(),EE7)</f>
        <v>1.39</v>
      </c>
      <c r="EF6" s="36">
        <f t="shared" si="14"/>
        <v>0.55000000000000004</v>
      </c>
      <c r="EG6" s="36">
        <f t="shared" si="14"/>
        <v>1.35</v>
      </c>
      <c r="EH6" s="36">
        <f t="shared" si="14"/>
        <v>0.4</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232378</v>
      </c>
      <c r="D7" s="38">
        <v>46</v>
      </c>
      <c r="E7" s="38">
        <v>1</v>
      </c>
      <c r="F7" s="38">
        <v>0</v>
      </c>
      <c r="G7" s="38">
        <v>1</v>
      </c>
      <c r="H7" s="38" t="s">
        <v>93</v>
      </c>
      <c r="I7" s="38" t="s">
        <v>94</v>
      </c>
      <c r="J7" s="38" t="s">
        <v>95</v>
      </c>
      <c r="K7" s="38" t="s">
        <v>96</v>
      </c>
      <c r="L7" s="38" t="s">
        <v>97</v>
      </c>
      <c r="M7" s="38" t="s">
        <v>98</v>
      </c>
      <c r="N7" s="39" t="s">
        <v>99</v>
      </c>
      <c r="O7" s="39">
        <v>88.96</v>
      </c>
      <c r="P7" s="39">
        <v>97.54</v>
      </c>
      <c r="Q7" s="39">
        <v>2585</v>
      </c>
      <c r="R7" s="39">
        <v>89225</v>
      </c>
      <c r="S7" s="39">
        <v>27.49</v>
      </c>
      <c r="T7" s="39">
        <v>3245.73</v>
      </c>
      <c r="U7" s="39">
        <v>46381</v>
      </c>
      <c r="V7" s="39">
        <v>18.25</v>
      </c>
      <c r="W7" s="39">
        <v>2541.42</v>
      </c>
      <c r="X7" s="39">
        <v>110.2</v>
      </c>
      <c r="Y7" s="39">
        <v>110.31</v>
      </c>
      <c r="Z7" s="39">
        <v>105.56</v>
      </c>
      <c r="AA7" s="39">
        <v>103.19</v>
      </c>
      <c r="AB7" s="39">
        <v>104.61</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352.58</v>
      </c>
      <c r="AU7" s="39">
        <v>490.61</v>
      </c>
      <c r="AV7" s="39">
        <v>320.37</v>
      </c>
      <c r="AW7" s="39">
        <v>370.07</v>
      </c>
      <c r="AX7" s="39">
        <v>480.28</v>
      </c>
      <c r="AY7" s="39">
        <v>371.31</v>
      </c>
      <c r="AZ7" s="39">
        <v>377.63</v>
      </c>
      <c r="BA7" s="39">
        <v>357.34</v>
      </c>
      <c r="BB7" s="39">
        <v>366.03</v>
      </c>
      <c r="BC7" s="39">
        <v>365.18</v>
      </c>
      <c r="BD7" s="39">
        <v>264.97000000000003</v>
      </c>
      <c r="BE7" s="39">
        <v>47.47</v>
      </c>
      <c r="BF7" s="39">
        <v>75.599999999999994</v>
      </c>
      <c r="BG7" s="39">
        <v>80.55</v>
      </c>
      <c r="BH7" s="39">
        <v>83.96</v>
      </c>
      <c r="BI7" s="39">
        <v>82.16</v>
      </c>
      <c r="BJ7" s="39">
        <v>373.09</v>
      </c>
      <c r="BK7" s="39">
        <v>364.71</v>
      </c>
      <c r="BL7" s="39">
        <v>373.69</v>
      </c>
      <c r="BM7" s="39">
        <v>370.12</v>
      </c>
      <c r="BN7" s="39">
        <v>371.65</v>
      </c>
      <c r="BO7" s="39">
        <v>266.61</v>
      </c>
      <c r="BP7" s="39">
        <v>106.2</v>
      </c>
      <c r="BQ7" s="39">
        <v>106.22</v>
      </c>
      <c r="BR7" s="39">
        <v>100.48</v>
      </c>
      <c r="BS7" s="39">
        <v>97.77</v>
      </c>
      <c r="BT7" s="39">
        <v>99.5</v>
      </c>
      <c r="BU7" s="39">
        <v>99.99</v>
      </c>
      <c r="BV7" s="39">
        <v>100.65</v>
      </c>
      <c r="BW7" s="39">
        <v>99.87</v>
      </c>
      <c r="BX7" s="39">
        <v>100.42</v>
      </c>
      <c r="BY7" s="39">
        <v>98.77</v>
      </c>
      <c r="BZ7" s="39">
        <v>103.24</v>
      </c>
      <c r="CA7" s="39">
        <v>132.13999999999999</v>
      </c>
      <c r="CB7" s="39">
        <v>131.75</v>
      </c>
      <c r="CC7" s="39">
        <v>139.21</v>
      </c>
      <c r="CD7" s="39">
        <v>143.63</v>
      </c>
      <c r="CE7" s="39">
        <v>141.11000000000001</v>
      </c>
      <c r="CF7" s="39">
        <v>171.15</v>
      </c>
      <c r="CG7" s="39">
        <v>170.19</v>
      </c>
      <c r="CH7" s="39">
        <v>171.81</v>
      </c>
      <c r="CI7" s="39">
        <v>171.67</v>
      </c>
      <c r="CJ7" s="39">
        <v>173.67</v>
      </c>
      <c r="CK7" s="39">
        <v>168.38</v>
      </c>
      <c r="CL7" s="39">
        <v>74.760000000000005</v>
      </c>
      <c r="CM7" s="39">
        <v>75.36</v>
      </c>
      <c r="CN7" s="39">
        <v>75.53</v>
      </c>
      <c r="CO7" s="39">
        <v>75.13</v>
      </c>
      <c r="CP7" s="39">
        <v>75.39</v>
      </c>
      <c r="CQ7" s="39">
        <v>58.53</v>
      </c>
      <c r="CR7" s="39">
        <v>59.01</v>
      </c>
      <c r="CS7" s="39">
        <v>60.03</v>
      </c>
      <c r="CT7" s="39">
        <v>59.74</v>
      </c>
      <c r="CU7" s="39">
        <v>59.67</v>
      </c>
      <c r="CV7" s="39">
        <v>60</v>
      </c>
      <c r="CW7" s="39">
        <v>94.35</v>
      </c>
      <c r="CX7" s="39">
        <v>93.14</v>
      </c>
      <c r="CY7" s="39">
        <v>92.01</v>
      </c>
      <c r="CZ7" s="39">
        <v>92.58</v>
      </c>
      <c r="DA7" s="39">
        <v>91.05</v>
      </c>
      <c r="DB7" s="39">
        <v>85.26</v>
      </c>
      <c r="DC7" s="39">
        <v>85.37</v>
      </c>
      <c r="DD7" s="39">
        <v>84.81</v>
      </c>
      <c r="DE7" s="39">
        <v>84.8</v>
      </c>
      <c r="DF7" s="39">
        <v>84.6</v>
      </c>
      <c r="DG7" s="39">
        <v>89.8</v>
      </c>
      <c r="DH7" s="39">
        <v>51.19</v>
      </c>
      <c r="DI7" s="39">
        <v>47.59</v>
      </c>
      <c r="DJ7" s="39">
        <v>49.13</v>
      </c>
      <c r="DK7" s="39">
        <v>48.77</v>
      </c>
      <c r="DL7" s="39">
        <v>50.05</v>
      </c>
      <c r="DM7" s="39">
        <v>45.75</v>
      </c>
      <c r="DN7" s="39">
        <v>46.9</v>
      </c>
      <c r="DO7" s="39">
        <v>47.28</v>
      </c>
      <c r="DP7" s="39">
        <v>47.66</v>
      </c>
      <c r="DQ7" s="39">
        <v>48.17</v>
      </c>
      <c r="DR7" s="39">
        <v>49.59</v>
      </c>
      <c r="DS7" s="39">
        <v>32.299999999999997</v>
      </c>
      <c r="DT7" s="39">
        <v>33.729999999999997</v>
      </c>
      <c r="DU7" s="39">
        <v>35.24</v>
      </c>
      <c r="DV7" s="39">
        <v>35.700000000000003</v>
      </c>
      <c r="DW7" s="39">
        <v>35.270000000000003</v>
      </c>
      <c r="DX7" s="39">
        <v>10.54</v>
      </c>
      <c r="DY7" s="39">
        <v>12.03</v>
      </c>
      <c r="DZ7" s="39">
        <v>12.19</v>
      </c>
      <c r="EA7" s="39">
        <v>15.1</v>
      </c>
      <c r="EB7" s="39">
        <v>17.12</v>
      </c>
      <c r="EC7" s="39">
        <v>19.440000000000001</v>
      </c>
      <c r="ED7" s="39">
        <v>0.86</v>
      </c>
      <c r="EE7" s="39">
        <v>1.39</v>
      </c>
      <c r="EF7" s="39">
        <v>0.55000000000000004</v>
      </c>
      <c r="EG7" s="39">
        <v>1.35</v>
      </c>
      <c r="EH7" s="39">
        <v>0.4</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2021-01-18T06:28:24Z</cp:lastPrinted>
  <dcterms:created xsi:type="dcterms:W3CDTF">2020-12-04T02:10:13Z</dcterms:created>
  <dcterms:modified xsi:type="dcterms:W3CDTF">2021-02-12T07:23:23Z</dcterms:modified>
  <cp:category/>
</cp:coreProperties>
</file>