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EIdcWXZtuWMdmBXjCbtgVPS8WyVA/5vc+fCIYCxEy96WX/dJ9MldgSKKDB3HA1H3ahvCLrMLYuALJ86U6hR2CQ==" workbookSaltValue="Xr6Oswz/3BPzqY07746v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<sst xmlns="http://schemas.openxmlformats.org/spreadsheetml/2006/main" count="228" uniqueCount="113">
  <si>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</si>
  <si>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</si>
  <si>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</si>
  <si>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</si>
  <si>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</si>
  <si>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</si>
  <si>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</si>
  <si>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</si>
  <si>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</si>
  <si>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</si>
  <si>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</si>
  <si>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</si>
  <si>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</si>
  <si>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</si>
  <si>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</si>
  <si>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</si>
  <si>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</si>
  <si>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</si>
  <si>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</si>
  <si>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</si>
  <si>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</si>
  <si>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</si>
  <si>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</si>
  <si>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</si>
  <si>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</si>
  <si>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</si>
  <si>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</si>
  <si>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</si>
  <si>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</si>
  <si>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</si>
  <si>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</si>
  <si>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</si>
  <si>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</si>
  <si>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</si>
  <si>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</si>
  <si>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</si>
  <si>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</si>
  <si>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</si>
  <si>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</si>
  <si>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</si>
  <si>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</si>
  <si>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</si>
  <si>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</si>
  <si>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</si>
  <si>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</si>
  <si>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</si>
  <si>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</si>
  <si>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</si>
  <si>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</si>
  <si>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</si>
  <si>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</si>
  <si>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</si>
  <si>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</si>
  <si>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</si>
  <si>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</si>
  <si>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</si>
  <si>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</si>
  <si>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</si>
  <si>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</si>
  <si>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</si>
  <si>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</si>
  <si>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</si>
  <si>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</si>
  <si>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</si>
  <si>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</si>
  <si>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</si>
  <si>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</si>
  <si>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</si>
  <si>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</si>
  <si>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</si>
  <si>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</si>
  <si>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</si>
  <si>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</si>
  <si>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</si>
  <si>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</si>
  <si>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</si>
  <si>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</si>
  <si>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</si>
  <si>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</si>
  <si>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</si>
  <si>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</si>
  <si>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</si>
  <si>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</si>
  <si>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</si>
  <si>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</si>
  <si>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</si>
  <si>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</si>
  <si>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</si>
  <si>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</si>
  <si>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</si>
  <si>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</si>
  <si>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</si>
  <si>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</si>
  <si>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</si>
  <si>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</si>
  <si>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</si>
  <si>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</si>
  <si>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</si>
  <si>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</si>
  <si>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</si>
  <si>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</si>
  <si>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</si>
  <si>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</si>
  <si>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</si>
  <si>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</si>
  <si>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</si>
  <si>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</si>
  <si>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</si>
  <si>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</si>
  <si>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</si>
  <si>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事業開始後50年以上が経過しており、今後も耐用年数を迎える管路が増加する傾向にある。
　①有形固定資産減価償却率は類似団体と比較すると低い値となっているが年々増加しており、②管路経年化率についても類似団体と比較するとやや低い値になっているが、今後も計画的な更新を行って行く必要がある。
　③管路更新率は類似団体と比較するとやや低い値になってはいるが、経営状態を踏まえ、策定した管路更新計画に沿って布設替えを行っていく。</t>
    <rPh sb="1" eb="6">
      <t>ジギョウカイシゴ</t>
    </rPh>
    <rPh sb="8" eb="9">
      <t>ネン</t>
    </rPh>
    <rPh sb="9" eb="11">
      <t>イジョウ</t>
    </rPh>
    <rPh sb="12" eb="14">
      <t>ケイカ</t>
    </rPh>
    <rPh sb="19" eb="21">
      <t>コンゴ</t>
    </rPh>
    <rPh sb="22" eb="26">
      <t>タイヨウネンスウ</t>
    </rPh>
    <rPh sb="27" eb="28">
      <t>ムカ</t>
    </rPh>
    <rPh sb="30" eb="32">
      <t>カンロ</t>
    </rPh>
    <rPh sb="33" eb="35">
      <t>ゾウカ</t>
    </rPh>
    <rPh sb="37" eb="39">
      <t>ケイコウ</t>
    </rPh>
    <rPh sb="46" eb="52">
      <t>ユウケイコテイシサン</t>
    </rPh>
    <rPh sb="52" eb="57">
      <t>ゲンカショウキャクリツ</t>
    </rPh>
    <rPh sb="58" eb="62">
      <t>ルイジダンタイ</t>
    </rPh>
    <rPh sb="63" eb="65">
      <t>ヒカク</t>
    </rPh>
    <rPh sb="68" eb="69">
      <t>ヒク</t>
    </rPh>
    <rPh sb="70" eb="71">
      <t>アタイ</t>
    </rPh>
    <rPh sb="78" eb="82">
      <t>ネンネンゾウカ</t>
    </rPh>
    <rPh sb="88" eb="90">
      <t>カンロ</t>
    </rPh>
    <rPh sb="90" eb="94">
      <t>ケイネンカリツ</t>
    </rPh>
    <rPh sb="99" eb="103">
      <t>ルイジダンタイ</t>
    </rPh>
    <rPh sb="104" eb="106">
      <t>ヒカク</t>
    </rPh>
    <rPh sb="111" eb="112">
      <t>ヒク</t>
    </rPh>
    <rPh sb="113" eb="114">
      <t>アタイ</t>
    </rPh>
    <rPh sb="122" eb="124">
      <t>コンゴ</t>
    </rPh>
    <rPh sb="125" eb="127">
      <t>ケイカク</t>
    </rPh>
    <rPh sb="127" eb="128">
      <t>テキ</t>
    </rPh>
    <rPh sb="129" eb="131">
      <t>コウシン</t>
    </rPh>
    <rPh sb="132" eb="133">
      <t>オコナ</t>
    </rPh>
    <rPh sb="135" eb="136">
      <t>イ</t>
    </rPh>
    <rPh sb="137" eb="139">
      <t>ヒツヨウ</t>
    </rPh>
    <rPh sb="146" eb="148">
      <t>カンロ</t>
    </rPh>
    <rPh sb="148" eb="151">
      <t>コウシンリツ</t>
    </rPh>
    <rPh sb="152" eb="156">
      <t>ルイジダンタイ</t>
    </rPh>
    <rPh sb="157" eb="159">
      <t>ヒカク</t>
    </rPh>
    <rPh sb="164" eb="165">
      <t>ヒク</t>
    </rPh>
    <rPh sb="166" eb="167">
      <t>アタイ</t>
    </rPh>
    <rPh sb="176" eb="180">
      <t>ケイエイジョウタイ</t>
    </rPh>
    <rPh sb="181" eb="182">
      <t>フ</t>
    </rPh>
    <rPh sb="185" eb="187">
      <t>サクテイ</t>
    </rPh>
    <rPh sb="189" eb="193">
      <t>カンロコウシン</t>
    </rPh>
    <rPh sb="193" eb="195">
      <t>ケイカク</t>
    </rPh>
    <rPh sb="196" eb="197">
      <t>ソ</t>
    </rPh>
    <rPh sb="199" eb="202">
      <t>フセツガ</t>
    </rPh>
    <rPh sb="204" eb="205">
      <t>オコナ</t>
    </rPh>
    <phoneticPr fontId="4"/>
  </si>
  <si>
    <t>　①経常収支比率及び⑤料金回収率については100％を超えており、⑦施設利用率及び⑧有収率についても全国平均及び類似団体の平均値を上回っているため、今後も維持向上に努めていきたい。
　⑥給水原価について類似団体と比較すると良好ではあるが、今後有収水量の減少により数値が上昇する可能性があるため、維持管理費等の経費削減に取り組む必要がある。
　③流動比率が令和元年度で減少したのは、決算時における未払金及び前受金の残高が平成30年度に比べて多かったため。
　各指標については全国平均と比較しても良好であると思われるが、令和元年度は給水収益が前年度に比べ減少しており、今後人口減少や節水型家電の普及等から、さらなる給水収益の減少が見込まれるため、策定した経営戦略を基に経営の健全化に取り組み、水道料金の改定を検討していく必要がある。</t>
    <rPh sb="2" eb="8">
      <t>ケイジョウシュウシヒリツ</t>
    </rPh>
    <rPh sb="8" eb="9">
      <t>オヨ</t>
    </rPh>
    <rPh sb="11" eb="16">
      <t>リョウキンカイシュウリツ</t>
    </rPh>
    <rPh sb="26" eb="27">
      <t>コ</t>
    </rPh>
    <rPh sb="33" eb="38">
      <t>シセツリヨウリツ</t>
    </rPh>
    <rPh sb="38" eb="39">
      <t>オヨ</t>
    </rPh>
    <rPh sb="41" eb="44">
      <t>ユウシュウリツ</t>
    </rPh>
    <rPh sb="49" eb="53">
      <t>ゼンコクヘイキン</t>
    </rPh>
    <rPh sb="53" eb="54">
      <t>オヨ</t>
    </rPh>
    <rPh sb="55" eb="59">
      <t>ルイジダンタイ</t>
    </rPh>
    <rPh sb="60" eb="63">
      <t>ヘイキンチ</t>
    </rPh>
    <rPh sb="64" eb="66">
      <t>ウワマワ</t>
    </rPh>
    <rPh sb="73" eb="75">
      <t>コンゴ</t>
    </rPh>
    <rPh sb="76" eb="80">
      <t>イジコウジョウ</t>
    </rPh>
    <rPh sb="81" eb="82">
      <t>ツト</t>
    </rPh>
    <rPh sb="92" eb="96">
      <t>キュウスイゲンカ</t>
    </rPh>
    <rPh sb="100" eb="104">
      <t>ルイジダンタイ</t>
    </rPh>
    <rPh sb="105" eb="107">
      <t>ヒカク</t>
    </rPh>
    <rPh sb="110" eb="112">
      <t>リョウコウ</t>
    </rPh>
    <rPh sb="118" eb="120">
      <t>コンゴ</t>
    </rPh>
    <rPh sb="120" eb="122">
      <t>ユウシュウ</t>
    </rPh>
    <rPh sb="122" eb="124">
      <t>スイリョウ</t>
    </rPh>
    <rPh sb="125" eb="127">
      <t>ゲンショウ</t>
    </rPh>
    <rPh sb="130" eb="132">
      <t>スウチ</t>
    </rPh>
    <rPh sb="133" eb="135">
      <t>ジョウショウ</t>
    </rPh>
    <rPh sb="137" eb="140">
      <t>カノウセイ</t>
    </rPh>
    <rPh sb="146" eb="151">
      <t>イジカンリヒ</t>
    </rPh>
    <rPh sb="151" eb="152">
      <t>ナド</t>
    </rPh>
    <rPh sb="153" eb="157">
      <t>ケイヒサクゲン</t>
    </rPh>
    <rPh sb="158" eb="159">
      <t>ト</t>
    </rPh>
    <rPh sb="160" eb="161">
      <t>ク</t>
    </rPh>
    <rPh sb="162" eb="164">
      <t>ヒツヨウ</t>
    </rPh>
    <rPh sb="171" eb="175">
      <t>リュウドウヒリツ</t>
    </rPh>
    <rPh sb="176" eb="178">
      <t>レイワ</t>
    </rPh>
    <rPh sb="178" eb="179">
      <t>ガン</t>
    </rPh>
    <rPh sb="179" eb="181">
      <t>ネンド</t>
    </rPh>
    <rPh sb="182" eb="184">
      <t>ゲンショウ</t>
    </rPh>
    <rPh sb="189" eb="192">
      <t>ケッサンジ</t>
    </rPh>
    <rPh sb="196" eb="199">
      <t>ミバライキン</t>
    </rPh>
    <rPh sb="199" eb="200">
      <t>オヨ</t>
    </rPh>
    <rPh sb="201" eb="204">
      <t>マエウケキン</t>
    </rPh>
    <rPh sb="205" eb="207">
      <t>ザンダカ</t>
    </rPh>
    <rPh sb="208" eb="210">
      <t>ヘイセイ</t>
    </rPh>
    <rPh sb="212" eb="214">
      <t>ネンド</t>
    </rPh>
    <rPh sb="215" eb="216">
      <t>クラ</t>
    </rPh>
    <rPh sb="218" eb="219">
      <t>オオ</t>
    </rPh>
    <rPh sb="227" eb="230">
      <t>カクシヒョウ</t>
    </rPh>
    <rPh sb="235" eb="237">
      <t>ゼンコク</t>
    </rPh>
    <rPh sb="237" eb="239">
      <t>ヘイキン</t>
    </rPh>
    <rPh sb="240" eb="242">
      <t>ヒカク</t>
    </rPh>
    <rPh sb="245" eb="247">
      <t>リョウコウ</t>
    </rPh>
    <rPh sb="251" eb="252">
      <t>オモ</t>
    </rPh>
    <rPh sb="257" eb="259">
      <t>レイワ</t>
    </rPh>
    <rPh sb="259" eb="260">
      <t>ガン</t>
    </rPh>
    <rPh sb="260" eb="262">
      <t>ネンド</t>
    </rPh>
    <rPh sb="263" eb="267">
      <t>キュウスイシュウエキ</t>
    </rPh>
    <rPh sb="268" eb="271">
      <t>ゼンネンド</t>
    </rPh>
    <rPh sb="272" eb="273">
      <t>クラ</t>
    </rPh>
    <rPh sb="274" eb="276">
      <t>ゲンショウ</t>
    </rPh>
    <rPh sb="281" eb="283">
      <t>コンゴ</t>
    </rPh>
    <rPh sb="283" eb="287">
      <t>ジンコウゲンショウ</t>
    </rPh>
    <rPh sb="288" eb="291">
      <t>セッスイガタ</t>
    </rPh>
    <rPh sb="291" eb="293">
      <t>カデン</t>
    </rPh>
    <rPh sb="294" eb="297">
      <t>フキュウトウ</t>
    </rPh>
    <rPh sb="304" eb="308">
      <t>キュウスイシュウエキ</t>
    </rPh>
    <rPh sb="309" eb="311">
      <t>ゲンショウ</t>
    </rPh>
    <rPh sb="312" eb="314">
      <t>ミコ</t>
    </rPh>
    <rPh sb="320" eb="322">
      <t>サクテイ</t>
    </rPh>
    <rPh sb="324" eb="328">
      <t>ケイエイセンリャク</t>
    </rPh>
    <rPh sb="329" eb="330">
      <t>モト</t>
    </rPh>
    <rPh sb="331" eb="333">
      <t>ケイエイ</t>
    </rPh>
    <rPh sb="334" eb="337">
      <t>ケンゼンカ</t>
    </rPh>
    <rPh sb="338" eb="339">
      <t>ト</t>
    </rPh>
    <rPh sb="340" eb="341">
      <t>ク</t>
    </rPh>
    <rPh sb="343" eb="347">
      <t>スイドウリョウキン</t>
    </rPh>
    <rPh sb="348" eb="350">
      <t>カイテイ</t>
    </rPh>
    <rPh sb="351" eb="353">
      <t>ケントウ</t>
    </rPh>
    <rPh sb="357" eb="359">
      <t>ヒツヨウ</t>
    </rPh>
    <phoneticPr fontId="4"/>
  </si>
  <si>
    <t>　今後、これまでに整備した水道施設の維持や更新に対する資金確保が課題となっていく。しかしながら、人口減少や節水型家電の普及等の影響で、水需要の伸びを期待することは難しくなってきているため、投資有価証券の利息等による営業外の収益確保や費用の削減に努め、料金改定を検討していく必要がある。
 令和元年度に策定した経営戦略に沿って、経営の状態をより正確に分析し、将来に渡り事業継続に実効性のある対応策を講じていくこととし、計画の進捗状況を定期的に確認しながら必要に応じた見直しを行っていく。</t>
    <rPh sb="1" eb="3">
      <t>コンゴ</t>
    </rPh>
    <rPh sb="9" eb="11">
      <t>セイビ</t>
    </rPh>
    <rPh sb="13" eb="17">
      <t>スイドウシセツ</t>
    </rPh>
    <rPh sb="18" eb="20">
      <t>イジ</t>
    </rPh>
    <rPh sb="21" eb="23">
      <t>コウシン</t>
    </rPh>
    <rPh sb="24" eb="25">
      <t>タイ</t>
    </rPh>
    <rPh sb="27" eb="31">
      <t>シキンカクホ</t>
    </rPh>
    <rPh sb="32" eb="34">
      <t>カダイ</t>
    </rPh>
    <rPh sb="48" eb="52">
      <t>ジンコウゲンショウ</t>
    </rPh>
    <rPh sb="53" eb="55">
      <t>セッスイ</t>
    </rPh>
    <rPh sb="55" eb="56">
      <t>ガタ</t>
    </rPh>
    <rPh sb="56" eb="58">
      <t>カデン</t>
    </rPh>
    <rPh sb="59" eb="61">
      <t>フキュウ</t>
    </rPh>
    <rPh sb="61" eb="62">
      <t>トウ</t>
    </rPh>
    <rPh sb="63" eb="65">
      <t>エイキョウ</t>
    </rPh>
    <rPh sb="67" eb="68">
      <t>ミズ</t>
    </rPh>
    <rPh sb="68" eb="70">
      <t>ジュヨウ</t>
    </rPh>
    <rPh sb="71" eb="72">
      <t>ノ</t>
    </rPh>
    <rPh sb="74" eb="76">
      <t>キタイ</t>
    </rPh>
    <rPh sb="81" eb="82">
      <t>ムズカ</t>
    </rPh>
    <rPh sb="94" eb="100">
      <t>トウシユウカショウケン</t>
    </rPh>
    <rPh sb="101" eb="104">
      <t>リソクトウ</t>
    </rPh>
    <rPh sb="107" eb="110">
      <t>エイギョウガイ</t>
    </rPh>
    <rPh sb="111" eb="115">
      <t>シュウエキカクホ</t>
    </rPh>
    <rPh sb="116" eb="118">
      <t>ヒヨウ</t>
    </rPh>
    <rPh sb="119" eb="121">
      <t>サクゲン</t>
    </rPh>
    <rPh sb="122" eb="123">
      <t>ツト</t>
    </rPh>
    <rPh sb="125" eb="129">
      <t>リョウキンカイテイ</t>
    </rPh>
    <rPh sb="130" eb="132">
      <t>ケントウ</t>
    </rPh>
    <rPh sb="136" eb="138">
      <t>ヒツヨウ</t>
    </rPh>
    <rPh sb="159" eb="160">
      <t>ソ</t>
    </rPh>
    <rPh sb="208" eb="210">
      <t>ケイカク</t>
    </rPh>
    <rPh sb="211" eb="215">
      <t>シンチョクジョウキョウ</t>
    </rPh>
    <rPh sb="216" eb="219">
      <t>テイキテキ</t>
    </rPh>
    <rPh sb="220" eb="222">
      <t>カクニン</t>
    </rPh>
    <rPh sb="226" eb="228">
      <t>ヒツヨウ</t>
    </rPh>
    <rPh sb="229" eb="230">
      <t>オウ</t>
    </rPh>
    <rPh sb="232" eb="234">
      <t>ミナオ</t>
    </rPh>
    <rPh sb="236" eb="2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</si>
</sst>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1.01</c:v>
                </c:pt>
                <c:pt idx="1">
                  <c:v>0.75</c:v>
                </c:pt>
                <c:pt idx="2">
                  <c:v>0.55000000000000004</c:v>
                </c:pt>
                <c:pt idx="3">
                  <c:v>0.55000000000000004</c:v>
                </c:pt>
                <c:pt idx="4">
                  <c:v>0.52</c:v>
                </c:pt>
              </c:numCache>
            </c:numRef>
          </c:val>
          <c:extLst>
            <c:ext xmlns:c16="http://schemas.microsoft.com/office/drawing/2014/chart" uri="{C3380CC4-5D6E-409C-BE32-E72D297353CC}">
              <c16:uniqueId val="{00000000-02B5-48CE-B29B-BF97844BD8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0.57999999999999996</c:v>
                </c:pt>
                <c:pt idx="4">
                  <c:v>0.54</c:v>
                </c:pt>
              </c:numCache>
            </c:numRef>
          </c:val>
          <c:smooth val="0"/>
          <c:extLst>
            <c:ext xmlns:c16="http://schemas.microsoft.com/office/drawing/2014/chart" uri="{C3380CC4-5D6E-409C-BE32-E72D297353CC}">
              <c16:uniqueId val="{00000001-02B5-48CE-B29B-BF97844BD8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65.56</c:v>
                </c:pt>
                <c:pt idx="1">
                  <c:v>65.56</c:v>
                </c:pt>
                <c:pt idx="2">
                  <c:v>65.52</c:v>
                </c:pt>
                <c:pt idx="3">
                  <c:v>65.36</c:v>
                </c:pt>
                <c:pt idx="4">
                  <c:v>65</c:v>
                </c:pt>
              </c:numCache>
            </c:numRef>
          </c:val>
          <c:extLst>
            <c:ext xmlns:c16="http://schemas.microsoft.com/office/drawing/2014/chart" uri="{C3380CC4-5D6E-409C-BE32-E72D297353CC}">
              <c16:uniqueId val="{00000000-7BEF-49B3-A30C-C58A4C0971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59.74</c:v>
                </c:pt>
                <c:pt idx="4">
                  <c:v>59.67</c:v>
                </c:pt>
              </c:numCache>
            </c:numRef>
          </c:val>
          <c:smooth val="0"/>
          <c:extLst>
            <c:ext xmlns:c16="http://schemas.microsoft.com/office/drawing/2014/chart" uri="{C3380CC4-5D6E-409C-BE32-E72D297353CC}">
              <c16:uniqueId val="{00000001-7BEF-49B3-A30C-C58A4C0971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95.75</c:v>
                </c:pt>
                <c:pt idx="1">
                  <c:v>95.53</c:v>
                </c:pt>
                <c:pt idx="2">
                  <c:v>95.86</c:v>
                </c:pt>
                <c:pt idx="3">
                  <c:v>95.64</c:v>
                </c:pt>
                <c:pt idx="4">
                  <c:v>95.48</c:v>
                </c:pt>
              </c:numCache>
            </c:numRef>
          </c:val>
          <c:extLst>
            <c:ext xmlns:c16="http://schemas.microsoft.com/office/drawing/2014/chart" uri="{C3380CC4-5D6E-409C-BE32-E72D297353CC}">
              <c16:uniqueId val="{00000000-1EAB-4970-BB9A-54B51AC9FC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84.8</c:v>
                </c:pt>
                <c:pt idx="4">
                  <c:v>84.6</c:v>
                </c:pt>
              </c:numCache>
            </c:numRef>
          </c:val>
          <c:smooth val="0"/>
          <c:extLst>
            <c:ext xmlns:c16="http://schemas.microsoft.com/office/drawing/2014/chart" uri="{C3380CC4-5D6E-409C-BE32-E72D297353CC}">
              <c16:uniqueId val="{00000001-1EAB-4970-BB9A-54B51AC9FC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122.91</c:v>
                </c:pt>
                <c:pt idx="1">
                  <c:v>121.59</c:v>
                </c:pt>
                <c:pt idx="2">
                  <c:v>123.23</c:v>
                </c:pt>
                <c:pt idx="3">
                  <c:v>123.18</c:v>
                </c:pt>
                <c:pt idx="4">
                  <c:v>122.42</c:v>
                </c:pt>
              </c:numCache>
            </c:numRef>
          </c:val>
          <c:extLst>
            <c:ext xmlns:c16="http://schemas.microsoft.com/office/drawing/2014/chart" uri="{C3380CC4-5D6E-409C-BE32-E72D297353CC}">
              <c16:uniqueId val="{00000000-7522-467E-9416-16E47444D3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110.66</c:v>
                </c:pt>
                <c:pt idx="4">
                  <c:v>109.01</c:v>
                </c:pt>
              </c:numCache>
            </c:numRef>
          </c:val>
          <c:smooth val="0"/>
          <c:extLst>
            <c:ext xmlns:c16="http://schemas.microsoft.com/office/drawing/2014/chart" uri="{C3380CC4-5D6E-409C-BE32-E72D297353CC}">
              <c16:uniqueId val="{00000001-7522-467E-9416-16E47444D3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40.36</c:v>
                </c:pt>
                <c:pt idx="1">
                  <c:v>41.55</c:v>
                </c:pt>
                <c:pt idx="2">
                  <c:v>43.16</c:v>
                </c:pt>
                <c:pt idx="3">
                  <c:v>43.96</c:v>
                </c:pt>
                <c:pt idx="4">
                  <c:v>45.27</c:v>
                </c:pt>
              </c:numCache>
            </c:numRef>
          </c:val>
          <c:extLst>
            <c:ext xmlns:c16="http://schemas.microsoft.com/office/drawing/2014/chart" uri="{C3380CC4-5D6E-409C-BE32-E72D297353CC}">
              <c16:uniqueId val="{00000000-6DA2-4E28-8440-E7AAEF045D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47.66</c:v>
                </c:pt>
                <c:pt idx="4">
                  <c:v>48.17</c:v>
                </c:pt>
              </c:numCache>
            </c:numRef>
          </c:val>
          <c:smooth val="0"/>
          <c:extLst>
            <c:ext xmlns:c16="http://schemas.microsoft.com/office/drawing/2014/chart" uri="{C3380CC4-5D6E-409C-BE32-E72D297353CC}">
              <c16:uniqueId val="{00000001-6DA2-4E28-8440-E7AAEF045D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15.93</c:v>
                </c:pt>
                <c:pt idx="1">
                  <c:v>15.26</c:v>
                </c:pt>
                <c:pt idx="2">
                  <c:v>14.98</c:v>
                </c:pt>
                <c:pt idx="3">
                  <c:v>15.31</c:v>
                </c:pt>
                <c:pt idx="4">
                  <c:v>15.72</c:v>
                </c:pt>
              </c:numCache>
            </c:numRef>
          </c:val>
          <c:extLst>
            <c:ext xmlns:c16="http://schemas.microsoft.com/office/drawing/2014/chart" uri="{C3380CC4-5D6E-409C-BE32-E72D297353CC}">
              <c16:uniqueId val="{00000000-E29A-4FA2-B9B2-D57DD6D0F4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15.1</c:v>
                </c:pt>
                <c:pt idx="4">
                  <c:v>17.12</c:v>
                </c:pt>
              </c:numCache>
            </c:numRef>
          </c:val>
          <c:smooth val="0"/>
          <c:extLst>
            <c:ext xmlns:c16="http://schemas.microsoft.com/office/drawing/2014/chart" uri="{C3380CC4-5D6E-409C-BE32-E72D297353CC}">
              <c16:uniqueId val="{00000001-E29A-4FA2-B9B2-D57DD6D0F4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3E-40FF-9E92-8401EBB166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2.74</c:v>
                </c:pt>
                <c:pt idx="4">
                  <c:v>3.7</c:v>
                </c:pt>
              </c:numCache>
            </c:numRef>
          </c:val>
          <c:smooth val="0"/>
          <c:extLst>
            <c:ext xmlns:c16="http://schemas.microsoft.com/office/drawing/2014/chart" uri="{C3380CC4-5D6E-409C-BE32-E72D297353CC}">
              <c16:uniqueId val="{00000001-0A3E-40FF-9E92-8401EBB166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957.42</c:v>
                </c:pt>
                <c:pt idx="1">
                  <c:v>665.46</c:v>
                </c:pt>
                <c:pt idx="2">
                  <c:v>1139.8900000000001</c:v>
                </c:pt>
                <c:pt idx="3">
                  <c:v>1445.85</c:v>
                </c:pt>
                <c:pt idx="4">
                  <c:v>1228.1600000000001</c:v>
                </c:pt>
              </c:numCache>
            </c:numRef>
          </c:val>
          <c:extLst>
            <c:ext xmlns:c16="http://schemas.microsoft.com/office/drawing/2014/chart" uri="{C3380CC4-5D6E-409C-BE32-E72D297353CC}">
              <c16:uniqueId val="{00000000-B20A-4100-B9A3-B43356DA65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366.03</c:v>
                </c:pt>
                <c:pt idx="4">
                  <c:v>365.18</c:v>
                </c:pt>
              </c:numCache>
            </c:numRef>
          </c:val>
          <c:smooth val="0"/>
          <c:extLst>
            <c:ext xmlns:c16="http://schemas.microsoft.com/office/drawing/2014/chart" uri="{C3380CC4-5D6E-409C-BE32-E72D297353CC}">
              <c16:uniqueId val="{00000001-B20A-4100-B9A3-B43356DA65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3.63</c:v>
                </c:pt>
                <c:pt idx="1">
                  <c:v>3.39</c:v>
                </c:pt>
                <c:pt idx="2">
                  <c:v>3.1</c:v>
                </c:pt>
                <c:pt idx="3">
                  <c:v>2.84</c:v>
                </c:pt>
                <c:pt idx="4">
                  <c:v>2.56</c:v>
                </c:pt>
              </c:numCache>
            </c:numRef>
          </c:val>
          <c:extLst>
            <c:ext xmlns:c16="http://schemas.microsoft.com/office/drawing/2014/chart" uri="{C3380CC4-5D6E-409C-BE32-E72D297353CC}">
              <c16:uniqueId val="{00000000-BC27-401D-AF1D-01F37B4138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370.12</c:v>
                </c:pt>
                <c:pt idx="4">
                  <c:v>371.65</c:v>
                </c:pt>
              </c:numCache>
            </c:numRef>
          </c:val>
          <c:smooth val="0"/>
          <c:extLst>
            <c:ext xmlns:c16="http://schemas.microsoft.com/office/drawing/2014/chart" uri="{C3380CC4-5D6E-409C-BE32-E72D297353CC}">
              <c16:uniqueId val="{00000001-BC27-401D-AF1D-01F37B4138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117.05</c:v>
                </c:pt>
                <c:pt idx="1">
                  <c:v>116.42</c:v>
                </c:pt>
                <c:pt idx="2">
                  <c:v>117.58</c:v>
                </c:pt>
                <c:pt idx="3">
                  <c:v>117.75</c:v>
                </c:pt>
                <c:pt idx="4">
                  <c:v>119.81</c:v>
                </c:pt>
              </c:numCache>
            </c:numRef>
          </c:val>
          <c:extLst>
            <c:ext xmlns:c16="http://schemas.microsoft.com/office/drawing/2014/chart" uri="{C3380CC4-5D6E-409C-BE32-E72D297353CC}">
              <c16:uniqueId val="{00000000-D136-4987-9709-6F61E8FE64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100.42</c:v>
                </c:pt>
                <c:pt idx="4">
                  <c:v>98.77</c:v>
                </c:pt>
              </c:numCache>
            </c:numRef>
          </c:val>
          <c:smooth val="0"/>
          <c:extLst>
            <c:ext xmlns:c16="http://schemas.microsoft.com/office/drawing/2014/chart" uri="{C3380CC4-5D6E-409C-BE32-E72D297353CC}">
              <c16:uniqueId val="{00000001-D136-4987-9709-6F61E8FE64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123.85</c:v>
                </c:pt>
                <c:pt idx="1">
                  <c:v>124.03</c:v>
                </c:pt>
                <c:pt idx="2">
                  <c:v>122.79</c:v>
                </c:pt>
                <c:pt idx="3">
                  <c:v>122.52</c:v>
                </c:pt>
                <c:pt idx="4">
                  <c:v>120.36</c:v>
                </c:pt>
              </c:numCache>
            </c:numRef>
          </c:val>
          <c:extLst>
            <c:ext xmlns:c16="http://schemas.microsoft.com/office/drawing/2014/chart" uri="{C3380CC4-5D6E-409C-BE32-E72D297353CC}">
              <c16:uniqueId val="{00000000-7B2D-4C4F-AE1F-08FBBD826D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171.67</c:v>
                </c:pt>
                <c:pt idx="4">
                  <c:v>173.67</c:v>
                </c:pt>
              </c:numCache>
            </c:numRef>
          </c:val>
          <c:smooth val="0"/>
          <c:extLst>
            <c:ext xmlns:c16="http://schemas.microsoft.com/office/drawing/2014/chart" uri="{C3380CC4-5D6E-409C-BE32-E72D297353CC}">
              <c16:uniqueId val="{00000001-7B2D-4C4F-AE1F-08FBBD826D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東浦町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50168</v>
      </c>
      <c r="AM8" s="71"/>
      <c r="AN8" s="71"/>
      <c r="AO8" s="71"/>
      <c r="AP8" s="71"/>
      <c r="AQ8" s="71"/>
      <c r="AR8" s="71"/>
      <c r="AS8" s="71"/>
      <c r="AT8" s="67">
        <f>データ!$S$6</f>
        <v>31.14</v>
      </c>
      <c r="AU8" s="68"/>
      <c r="AV8" s="68"/>
      <c r="AW8" s="68"/>
      <c r="AX8" s="68"/>
      <c r="AY8" s="68"/>
      <c r="AZ8" s="68"/>
      <c r="BA8" s="68"/>
      <c r="BB8" s="70">
        <f>データ!$T$6</f>
        <v>1611.05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97.59</v>
      </c>
      <c r="J10" s="68"/>
      <c r="K10" s="68"/>
      <c r="L10" s="68"/>
      <c r="M10" s="68"/>
      <c r="N10" s="68"/>
      <c r="O10" s="69"/>
      <c r="P10" s="70">
        <f>データ!$P$6</f>
        <v>99.68</v>
      </c>
      <c r="Q10" s="70"/>
      <c r="R10" s="70"/>
      <c r="S10" s="70"/>
      <c r="T10" s="70"/>
      <c r="U10" s="70"/>
      <c r="V10" s="70"/>
      <c r="W10" s="71">
        <f>データ!$Q$6</f>
        <v>2475</v>
      </c>
      <c r="X10" s="71"/>
      <c r="Y10" s="71"/>
      <c r="Z10" s="71"/>
      <c r="AA10" s="71"/>
      <c r="AB10" s="71"/>
      <c r="AC10" s="71"/>
      <c r="AD10" s="2"/>
      <c r="AE10" s="2"/>
      <c r="AF10" s="2"/>
      <c r="AG10" s="2"/>
      <c r="AH10" s="4"/>
      <c r="AI10" s="4"/>
      <c r="AJ10" s="4"/>
      <c r="AK10" s="4"/>
      <c r="AL10" s="71">
        <f>データ!$U$6</f>
        <v>49994</v>
      </c>
      <c r="AM10" s="71"/>
      <c r="AN10" s="71"/>
      <c r="AO10" s="71"/>
      <c r="AP10" s="71"/>
      <c r="AQ10" s="71"/>
      <c r="AR10" s="71"/>
      <c r="AS10" s="71"/>
      <c r="AT10" s="67">
        <f>データ!$V$6</f>
        <v>31.14</v>
      </c>
      <c r="AU10" s="68"/>
      <c r="AV10" s="68"/>
      <c r="AW10" s="68"/>
      <c r="AX10" s="68"/>
      <c r="AY10" s="68"/>
      <c r="AZ10" s="68"/>
      <c r="BA10" s="68"/>
      <c r="BB10" s="70">
        <f>データ!$W$6</f>
        <v>1605.46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jaRC/tgsWKXeUwAX7reLVwqIDtvLnbMZKHYu6yf0zQ8/c+Js26SZeAU43LtBnNStPejIEfbAaSHYO2op9w7EQ==" saltValue="4xeuMhmIKHtEtmdKaie/b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234427</v>
      </c>
      <c r="D6" s="34">
        <f t="shared" si="3"/>
        <v>46</v>
      </c>
      <c r="E6" s="34">
        <f t="shared" si="3"/>
        <v>1</v>
      </c>
      <c r="F6" s="34">
        <f t="shared" si="3"/>
        <v>0</v>
      </c>
      <c r="G6" s="34">
        <f t="shared" si="3"/>
        <v>1</v>
      </c>
      <c r="H6" s="34" t="str">
        <f t="shared" si="3"/>
        <v>愛知県　東浦町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97.59</v>
      </c>
      <c r="P6" s="35">
        <f t="shared" si="3"/>
        <v>99.68</v>
      </c>
      <c r="Q6" s="35">
        <f t="shared" si="3"/>
        <v>2475</v>
      </c>
      <c r="R6" s="35">
        <f t="shared" si="3"/>
        <v>50168</v>
      </c>
      <c r="S6" s="35">
        <f t="shared" si="3"/>
        <v>31.14</v>
      </c>
      <c r="T6" s="35">
        <f t="shared" si="3"/>
        <v>1611.05</v>
      </c>
      <c r="U6" s="35">
        <f t="shared" si="3"/>
        <v>49994</v>
      </c>
      <c r="V6" s="35">
        <f t="shared" si="3"/>
        <v>31.14</v>
      </c>
      <c r="W6" s="35">
        <f t="shared" si="3"/>
        <v>1605.46</v>
      </c>
      <c r="X6" s="36">
        <f>IF(X7="",NA(),X7)</f>
        <v>122.91</v>
      </c>
      <c r="Y6" s="36">
        <f t="shared" ref="Y6:AG6" si="4">IF(Y7="",NA(),Y7)</f>
        <v>121.59</v>
      </c>
      <c r="Z6" s="36">
        <f t="shared" si="4"/>
        <v>123.23</v>
      </c>
      <c r="AA6" s="36">
        <f t="shared" si="4"/>
        <v>123.18</v>
      </c>
      <c r="AB6" s="36">
        <f t="shared" si="4"/>
        <v>122.42</v>
      </c>
      <c r="AC6" s="36">
        <f t="shared" si="4"/>
        <v>112.69</v>
      </c>
      <c r="AD6" s="36">
        <f t="shared" si="4"/>
        <v>113.16</v>
      </c>
      <c r="AE6" s="36">
        <f t="shared" si="4"/>
        <v>112.15</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2.74</v>
      </c>
      <c r="AR6" s="36">
        <f t="shared" si="5"/>
        <v>3.7</v>
      </c>
      <c r="AS6" s="35" t="str">
        <f>IF(AS7="","",IF(AS7="-","【-】","【"&amp;SUBSTITUTE(TEXT(AS7,"#,##0.00"),"-","△")&amp;"】"))</f>
        <v>【1.08】</v>
      </c>
      <c r="AT6" s="36">
        <f>IF(AT7="",NA(),AT7)</f>
        <v>957.42</v>
      </c>
      <c r="AU6" s="36">
        <f t="shared" ref="AU6:BC6" si="6">IF(AU7="",NA(),AU7)</f>
        <v>665.46</v>
      </c>
      <c r="AV6" s="36">
        <f t="shared" si="6"/>
        <v>1139.8900000000001</v>
      </c>
      <c r="AW6" s="36">
        <f t="shared" si="6"/>
        <v>1445.85</v>
      </c>
      <c r="AX6" s="36">
        <f t="shared" si="6"/>
        <v>1228.1600000000001</v>
      </c>
      <c r="AY6" s="36">
        <f t="shared" si="6"/>
        <v>346.59</v>
      </c>
      <c r="AZ6" s="36">
        <f t="shared" si="6"/>
        <v>357.82</v>
      </c>
      <c r="BA6" s="36">
        <f t="shared" si="6"/>
        <v>355.5</v>
      </c>
      <c r="BB6" s="36">
        <f t="shared" si="6"/>
        <v>366.03</v>
      </c>
      <c r="BC6" s="36">
        <f t="shared" si="6"/>
        <v>365.18</v>
      </c>
      <c r="BD6" s="35" t="str">
        <f>IF(BD7="","",IF(BD7="-","【-】","【"&amp;SUBSTITUTE(TEXT(BD7,"#,##0.00"),"-","△")&amp;"】"))</f>
        <v>【264.97】</v>
      </c>
      <c r="BE6" s="36">
        <f>IF(BE7="",NA(),BE7)</f>
        <v>3.63</v>
      </c>
      <c r="BF6" s="36">
        <f t="shared" ref="BF6:BN6" si="7">IF(BF7="",NA(),BF7)</f>
        <v>3.39</v>
      </c>
      <c r="BG6" s="36">
        <f t="shared" si="7"/>
        <v>3.1</v>
      </c>
      <c r="BH6" s="36">
        <f t="shared" si="7"/>
        <v>2.84</v>
      </c>
      <c r="BI6" s="36">
        <f t="shared" si="7"/>
        <v>2.56</v>
      </c>
      <c r="BJ6" s="36">
        <f t="shared" si="7"/>
        <v>312.02999999999997</v>
      </c>
      <c r="BK6" s="36">
        <f t="shared" si="7"/>
        <v>307.45999999999998</v>
      </c>
      <c r="BL6" s="36">
        <f t="shared" si="7"/>
        <v>312.58</v>
      </c>
      <c r="BM6" s="36">
        <f t="shared" si="7"/>
        <v>370.12</v>
      </c>
      <c r="BN6" s="36">
        <f t="shared" si="7"/>
        <v>371.65</v>
      </c>
      <c r="BO6" s="35" t="str">
        <f>IF(BO7="","",IF(BO7="-","【-】","【"&amp;SUBSTITUTE(TEXT(BO7,"#,##0.00"),"-","△")&amp;"】"))</f>
        <v>【266.61】</v>
      </c>
      <c r="BP6" s="36">
        <f>IF(BP7="",NA(),BP7)</f>
        <v>117.05</v>
      </c>
      <c r="BQ6" s="36">
        <f t="shared" ref="BQ6:BY6" si="8">IF(BQ7="",NA(),BQ7)</f>
        <v>116.42</v>
      </c>
      <c r="BR6" s="36">
        <f t="shared" si="8"/>
        <v>117.58</v>
      </c>
      <c r="BS6" s="36">
        <f t="shared" si="8"/>
        <v>117.75</v>
      </c>
      <c r="BT6" s="36">
        <f t="shared" si="8"/>
        <v>119.81</v>
      </c>
      <c r="BU6" s="36">
        <f t="shared" si="8"/>
        <v>105.71</v>
      </c>
      <c r="BV6" s="36">
        <f t="shared" si="8"/>
        <v>106.01</v>
      </c>
      <c r="BW6" s="36">
        <f t="shared" si="8"/>
        <v>104.57</v>
      </c>
      <c r="BX6" s="36">
        <f t="shared" si="8"/>
        <v>100.42</v>
      </c>
      <c r="BY6" s="36">
        <f t="shared" si="8"/>
        <v>98.77</v>
      </c>
      <c r="BZ6" s="35" t="str">
        <f>IF(BZ7="","",IF(BZ7="-","【-】","【"&amp;SUBSTITUTE(TEXT(BZ7,"#,##0.00"),"-","△")&amp;"】"))</f>
        <v>【103.24】</v>
      </c>
      <c r="CA6" s="36">
        <f>IF(CA7="",NA(),CA7)</f>
        <v>123.85</v>
      </c>
      <c r="CB6" s="36">
        <f t="shared" ref="CB6:CJ6" si="9">IF(CB7="",NA(),CB7)</f>
        <v>124.03</v>
      </c>
      <c r="CC6" s="36">
        <f t="shared" si="9"/>
        <v>122.79</v>
      </c>
      <c r="CD6" s="36">
        <f t="shared" si="9"/>
        <v>122.52</v>
      </c>
      <c r="CE6" s="36">
        <f t="shared" si="9"/>
        <v>120.36</v>
      </c>
      <c r="CF6" s="36">
        <f t="shared" si="9"/>
        <v>162.15</v>
      </c>
      <c r="CG6" s="36">
        <f t="shared" si="9"/>
        <v>162.24</v>
      </c>
      <c r="CH6" s="36">
        <f t="shared" si="9"/>
        <v>165.47</v>
      </c>
      <c r="CI6" s="36">
        <f t="shared" si="9"/>
        <v>171.67</v>
      </c>
      <c r="CJ6" s="36">
        <f t="shared" si="9"/>
        <v>173.67</v>
      </c>
      <c r="CK6" s="35" t="str">
        <f>IF(CK7="","",IF(CK7="-","【-】","【"&amp;SUBSTITUTE(TEXT(CK7,"#,##0.00"),"-","△")&amp;"】"))</f>
        <v>【168.38】</v>
      </c>
      <c r="CL6" s="36">
        <f>IF(CL7="",NA(),CL7)</f>
        <v>65.56</v>
      </c>
      <c r="CM6" s="36">
        <f t="shared" ref="CM6:CU6" si="10">IF(CM7="",NA(),CM7)</f>
        <v>65.56</v>
      </c>
      <c r="CN6" s="36">
        <f t="shared" si="10"/>
        <v>65.52</v>
      </c>
      <c r="CO6" s="36">
        <f t="shared" si="10"/>
        <v>65.36</v>
      </c>
      <c r="CP6" s="36">
        <f t="shared" si="10"/>
        <v>65</v>
      </c>
      <c r="CQ6" s="36">
        <f t="shared" si="10"/>
        <v>59.34</v>
      </c>
      <c r="CR6" s="36">
        <f t="shared" si="10"/>
        <v>59.11</v>
      </c>
      <c r="CS6" s="36">
        <f t="shared" si="10"/>
        <v>59.74</v>
      </c>
      <c r="CT6" s="36">
        <f t="shared" si="10"/>
        <v>59.74</v>
      </c>
      <c r="CU6" s="36">
        <f t="shared" si="10"/>
        <v>59.67</v>
      </c>
      <c r="CV6" s="35" t="str">
        <f>IF(CV7="","",IF(CV7="-","【-】","【"&amp;SUBSTITUTE(TEXT(CV7,"#,##0.00"),"-","△")&amp;"】"))</f>
        <v>【60.00】</v>
      </c>
      <c r="CW6" s="36">
        <f>IF(CW7="",NA(),CW7)</f>
        <v>95.75</v>
      </c>
      <c r="CX6" s="36">
        <f t="shared" ref="CX6:DF6" si="11">IF(CX7="",NA(),CX7)</f>
        <v>95.53</v>
      </c>
      <c r="CY6" s="36">
        <f t="shared" si="11"/>
        <v>95.86</v>
      </c>
      <c r="CZ6" s="36">
        <f t="shared" si="11"/>
        <v>95.64</v>
      </c>
      <c r="DA6" s="36">
        <f t="shared" si="11"/>
        <v>95.48</v>
      </c>
      <c r="DB6" s="36">
        <f t="shared" si="11"/>
        <v>87.74</v>
      </c>
      <c r="DC6" s="36">
        <f t="shared" si="11"/>
        <v>87.91</v>
      </c>
      <c r="DD6" s="36">
        <f t="shared" si="11"/>
        <v>87.28</v>
      </c>
      <c r="DE6" s="36">
        <f t="shared" si="11"/>
        <v>84.8</v>
      </c>
      <c r="DF6" s="36">
        <f t="shared" si="11"/>
        <v>84.6</v>
      </c>
      <c r="DG6" s="35" t="str">
        <f>IF(DG7="","",IF(DG7="-","【-】","【"&amp;SUBSTITUTE(TEXT(DG7,"#,##0.00"),"-","△")&amp;"】"))</f>
        <v>【89.80】</v>
      </c>
      <c r="DH6" s="36">
        <f>IF(DH7="",NA(),DH7)</f>
        <v>40.36</v>
      </c>
      <c r="DI6" s="36">
        <f t="shared" ref="DI6:DQ6" si="12">IF(DI7="",NA(),DI7)</f>
        <v>41.55</v>
      </c>
      <c r="DJ6" s="36">
        <f t="shared" si="12"/>
        <v>43.16</v>
      </c>
      <c r="DK6" s="36">
        <f t="shared" si="12"/>
        <v>43.96</v>
      </c>
      <c r="DL6" s="36">
        <f t="shared" si="12"/>
        <v>45.27</v>
      </c>
      <c r="DM6" s="36">
        <f t="shared" si="12"/>
        <v>46.27</v>
      </c>
      <c r="DN6" s="36">
        <f t="shared" si="12"/>
        <v>46.88</v>
      </c>
      <c r="DO6" s="36">
        <f t="shared" si="12"/>
        <v>46.94</v>
      </c>
      <c r="DP6" s="36">
        <f t="shared" si="12"/>
        <v>47.66</v>
      </c>
      <c r="DQ6" s="36">
        <f t="shared" si="12"/>
        <v>48.17</v>
      </c>
      <c r="DR6" s="35" t="str">
        <f>IF(DR7="","",IF(DR7="-","【-】","【"&amp;SUBSTITUTE(TEXT(DR7,"#,##0.00"),"-","△")&amp;"】"))</f>
        <v>【49.59】</v>
      </c>
      <c r="DS6" s="36">
        <f>IF(DS7="",NA(),DS7)</f>
        <v>15.93</v>
      </c>
      <c r="DT6" s="36">
        <f t="shared" ref="DT6:EB6" si="13">IF(DT7="",NA(),DT7)</f>
        <v>15.26</v>
      </c>
      <c r="DU6" s="36">
        <f t="shared" si="13"/>
        <v>14.98</v>
      </c>
      <c r="DV6" s="36">
        <f t="shared" si="13"/>
        <v>15.31</v>
      </c>
      <c r="DW6" s="36">
        <f t="shared" si="13"/>
        <v>15.72</v>
      </c>
      <c r="DX6" s="36">
        <f t="shared" si="13"/>
        <v>10.93</v>
      </c>
      <c r="DY6" s="36">
        <f t="shared" si="13"/>
        <v>13.39</v>
      </c>
      <c r="DZ6" s="36">
        <f t="shared" si="13"/>
        <v>14.48</v>
      </c>
      <c r="EA6" s="36">
        <f t="shared" si="13"/>
        <v>15.1</v>
      </c>
      <c r="EB6" s="36">
        <f t="shared" si="13"/>
        <v>17.12</v>
      </c>
      <c r="EC6" s="35" t="str">
        <f>IF(EC7="","",IF(EC7="-","【-】","【"&amp;SUBSTITUTE(TEXT(EC7,"#,##0.00"),"-","△")&amp;"】"))</f>
        <v>【19.44】</v>
      </c>
      <c r="ED6" s="36">
        <f>IF(ED7="",NA(),ED7)</f>
        <v>1.01</v>
      </c>
      <c r="EE6" s="36">
        <f t="shared" ref="EE6:EM6" si="14">IF(EE7="",NA(),EE7)</f>
        <v>0.75</v>
      </c>
      <c r="EF6" s="36">
        <f t="shared" si="14"/>
        <v>0.55000000000000004</v>
      </c>
      <c r="EG6" s="36">
        <f t="shared" si="14"/>
        <v>0.55000000000000004</v>
      </c>
      <c r="EH6" s="36">
        <f t="shared" si="14"/>
        <v>0.52</v>
      </c>
      <c r="EI6" s="36">
        <f t="shared" si="14"/>
        <v>0.71</v>
      </c>
      <c r="EJ6" s="36">
        <f t="shared" si="14"/>
        <v>0.71</v>
      </c>
      <c r="EK6" s="36">
        <f t="shared" si="14"/>
        <v>0.75</v>
      </c>
      <c r="EL6" s="36">
        <f t="shared" si="14"/>
        <v>0.57999999999999996</v>
      </c>
      <c r="EM6" s="36">
        <f t="shared" si="14"/>
        <v>0.54</v>
      </c>
      <c r="EN6" s="35" t="str">
        <f>IF(EN7="","",IF(EN7="-","【-】","【"&amp;SUBSTITUTE(TEXT(EN7,"#,##0.00"),"-","△")&amp;"】"))</f>
        <v>【0.68】</v>
      </c>
    </row>
    <row r="7" spans="1:144" s="37" customFormat="1" x14ac:dyDescent="0.15">
      <c r="A7" s="29"/>
      <c r="B7" s="38">
        <v>2019</v>
      </c>
      <c r="C7" s="38">
        <v>234427</v>
      </c>
      <c r="D7" s="38">
        <v>46</v>
      </c>
      <c r="E7" s="38">
        <v>1</v>
      </c>
      <c r="F7" s="38">
        <v>0</v>
      </c>
      <c r="G7" s="38">
        <v>1</v>
      </c>
      <c r="H7" s="38" t="s">
        <v>93</v>
      </c>
      <c r="I7" s="38" t="s">
        <v>94</v>
      </c>
      <c r="J7" s="38" t="s">
        <v>95</v>
      </c>
      <c r="K7" s="38" t="s">
        <v>96</v>
      </c>
      <c r="L7" s="38" t="s">
        <v>97</v>
      </c>
      <c r="M7" s="38" t="s">
        <v>98</v>
      </c>
      <c r="N7" s="39" t="s">
        <v>99</v>
      </c>
      <c r="O7" s="39">
        <v>97.59</v>
      </c>
      <c r="P7" s="39">
        <v>99.68</v>
      </c>
      <c r="Q7" s="39">
        <v>2475</v>
      </c>
      <c r="R7" s="39">
        <v>50168</v>
      </c>
      <c r="S7" s="39">
        <v>31.14</v>
      </c>
      <c r="T7" s="39">
        <v>1611.05</v>
      </c>
      <c r="U7" s="39">
        <v>49994</v>
      </c>
      <c r="V7" s="39">
        <v>31.14</v>
      </c>
      <c r="W7" s="39">
        <v>1605.46</v>
      </c>
      <c r="X7" s="39">
        <v>122.91</v>
      </c>
      <c r="Y7" s="39">
        <v>121.59</v>
      </c>
      <c r="Z7" s="39">
        <v>123.23</v>
      </c>
      <c r="AA7" s="39">
        <v>123.18</v>
      </c>
      <c r="AB7" s="39">
        <v>122.42</v>
      </c>
      <c r="AC7" s="39">
        <v>112.69</v>
      </c>
      <c r="AD7" s="39">
        <v>113.16</v>
      </c>
      <c r="AE7" s="39">
        <v>112.15</v>
      </c>
      <c r="AF7" s="39">
        <v>110.66</v>
      </c>
      <c r="AG7" s="39">
        <v>109.01</v>
      </c>
      <c r="AH7" s="39">
        <v>112.01</v>
      </c>
      <c r="AI7" s="39">
        <v>0</v>
      </c>
      <c r="AJ7" s="39">
        <v>0</v>
      </c>
      <c r="AK7" s="39">
        <v>0</v>
      </c>
      <c r="AL7" s="39">
        <v>0</v>
      </c>
      <c r="AM7" s="39">
        <v>0</v>
      </c>
      <c r="AN7" s="39">
        <v>0.54</v>
      </c>
      <c r="AO7" s="39">
        <v>0.68</v>
      </c>
      <c r="AP7" s="39">
        <v>1</v>
      </c>
      <c r="AQ7" s="39">
        <v>2.74</v>
      </c>
      <c r="AR7" s="39">
        <v>3.7</v>
      </c>
      <c r="AS7" s="39">
        <v>1.08</v>
      </c>
      <c r="AT7" s="39">
        <v>957.42</v>
      </c>
      <c r="AU7" s="39">
        <v>665.46</v>
      </c>
      <c r="AV7" s="39">
        <v>1139.8900000000001</v>
      </c>
      <c r="AW7" s="39">
        <v>1445.85</v>
      </c>
      <c r="AX7" s="39">
        <v>1228.1600000000001</v>
      </c>
      <c r="AY7" s="39">
        <v>346.59</v>
      </c>
      <c r="AZ7" s="39">
        <v>357.82</v>
      </c>
      <c r="BA7" s="39">
        <v>355.5</v>
      </c>
      <c r="BB7" s="39">
        <v>366.03</v>
      </c>
      <c r="BC7" s="39">
        <v>365.18</v>
      </c>
      <c r="BD7" s="39">
        <v>264.97000000000003</v>
      </c>
      <c r="BE7" s="39">
        <v>3.63</v>
      </c>
      <c r="BF7" s="39">
        <v>3.39</v>
      </c>
      <c r="BG7" s="39">
        <v>3.1</v>
      </c>
      <c r="BH7" s="39">
        <v>2.84</v>
      </c>
      <c r="BI7" s="39">
        <v>2.56</v>
      </c>
      <c r="BJ7" s="39">
        <v>312.02999999999997</v>
      </c>
      <c r="BK7" s="39">
        <v>307.45999999999998</v>
      </c>
      <c r="BL7" s="39">
        <v>312.58</v>
      </c>
      <c r="BM7" s="39">
        <v>370.12</v>
      </c>
      <c r="BN7" s="39">
        <v>371.65</v>
      </c>
      <c r="BO7" s="39">
        <v>266.61</v>
      </c>
      <c r="BP7" s="39">
        <v>117.05</v>
      </c>
      <c r="BQ7" s="39">
        <v>116.42</v>
      </c>
      <c r="BR7" s="39">
        <v>117.58</v>
      </c>
      <c r="BS7" s="39">
        <v>117.75</v>
      </c>
      <c r="BT7" s="39">
        <v>119.81</v>
      </c>
      <c r="BU7" s="39">
        <v>105.71</v>
      </c>
      <c r="BV7" s="39">
        <v>106.01</v>
      </c>
      <c r="BW7" s="39">
        <v>104.57</v>
      </c>
      <c r="BX7" s="39">
        <v>100.42</v>
      </c>
      <c r="BY7" s="39">
        <v>98.77</v>
      </c>
      <c r="BZ7" s="39">
        <v>103.24</v>
      </c>
      <c r="CA7" s="39">
        <v>123.85</v>
      </c>
      <c r="CB7" s="39">
        <v>124.03</v>
      </c>
      <c r="CC7" s="39">
        <v>122.79</v>
      </c>
      <c r="CD7" s="39">
        <v>122.52</v>
      </c>
      <c r="CE7" s="39">
        <v>120.36</v>
      </c>
      <c r="CF7" s="39">
        <v>162.15</v>
      </c>
      <c r="CG7" s="39">
        <v>162.24</v>
      </c>
      <c r="CH7" s="39">
        <v>165.47</v>
      </c>
      <c r="CI7" s="39">
        <v>171.67</v>
      </c>
      <c r="CJ7" s="39">
        <v>173.67</v>
      </c>
      <c r="CK7" s="39">
        <v>168.38</v>
      </c>
      <c r="CL7" s="39">
        <v>65.56</v>
      </c>
      <c r="CM7" s="39">
        <v>65.56</v>
      </c>
      <c r="CN7" s="39">
        <v>65.52</v>
      </c>
      <c r="CO7" s="39">
        <v>65.36</v>
      </c>
      <c r="CP7" s="39">
        <v>65</v>
      </c>
      <c r="CQ7" s="39">
        <v>59.34</v>
      </c>
      <c r="CR7" s="39">
        <v>59.11</v>
      </c>
      <c r="CS7" s="39">
        <v>59.74</v>
      </c>
      <c r="CT7" s="39">
        <v>59.74</v>
      </c>
      <c r="CU7" s="39">
        <v>59.67</v>
      </c>
      <c r="CV7" s="39">
        <v>60</v>
      </c>
      <c r="CW7" s="39">
        <v>95.75</v>
      </c>
      <c r="CX7" s="39">
        <v>95.53</v>
      </c>
      <c r="CY7" s="39">
        <v>95.86</v>
      </c>
      <c r="CZ7" s="39">
        <v>95.64</v>
      </c>
      <c r="DA7" s="39">
        <v>95.48</v>
      </c>
      <c r="DB7" s="39">
        <v>87.74</v>
      </c>
      <c r="DC7" s="39">
        <v>87.91</v>
      </c>
      <c r="DD7" s="39">
        <v>87.28</v>
      </c>
      <c r="DE7" s="39">
        <v>84.8</v>
      </c>
      <c r="DF7" s="39">
        <v>84.6</v>
      </c>
      <c r="DG7" s="39">
        <v>89.8</v>
      </c>
      <c r="DH7" s="39">
        <v>40.36</v>
      </c>
      <c r="DI7" s="39">
        <v>41.55</v>
      </c>
      <c r="DJ7" s="39">
        <v>43.16</v>
      </c>
      <c r="DK7" s="39">
        <v>43.96</v>
      </c>
      <c r="DL7" s="39">
        <v>45.27</v>
      </c>
      <c r="DM7" s="39">
        <v>46.27</v>
      </c>
      <c r="DN7" s="39">
        <v>46.88</v>
      </c>
      <c r="DO7" s="39">
        <v>46.94</v>
      </c>
      <c r="DP7" s="39">
        <v>47.66</v>
      </c>
      <c r="DQ7" s="39">
        <v>48.17</v>
      </c>
      <c r="DR7" s="39">
        <v>49.59</v>
      </c>
      <c r="DS7" s="39">
        <v>15.93</v>
      </c>
      <c r="DT7" s="39">
        <v>15.26</v>
      </c>
      <c r="DU7" s="39">
        <v>14.98</v>
      </c>
      <c r="DV7" s="39">
        <v>15.31</v>
      </c>
      <c r="DW7" s="39">
        <v>15.72</v>
      </c>
      <c r="DX7" s="39">
        <v>10.93</v>
      </c>
      <c r="DY7" s="39">
        <v>13.39</v>
      </c>
      <c r="DZ7" s="39">
        <v>14.48</v>
      </c>
      <c r="EA7" s="39">
        <v>15.1</v>
      </c>
      <c r="EB7" s="39">
        <v>17.12</v>
      </c>
      <c r="EC7" s="39">
        <v>19.440000000000001</v>
      </c>
      <c r="ED7" s="39">
        <v>1.01</v>
      </c>
      <c r="EE7" s="39">
        <v>0.75</v>
      </c>
      <c r="EF7" s="39">
        <v>0.55000000000000004</v>
      </c>
      <c r="EG7" s="39">
        <v>0.55000000000000004</v>
      </c>
      <c r="EH7" s="39">
        <v>0.52</v>
      </c>
      <c r="EI7" s="39">
        <v>0.71</v>
      </c>
      <c r="EJ7" s="39">
        <v>0.71</v>
      </c>
      <c r="EK7" s="39">
        <v>0.75</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2021-01-26T05:26:24Z</cp:lastPrinted>
  <dcterms:created xsi:type="dcterms:W3CDTF">2020-12-04T02:10:15Z</dcterms:created>
  <dcterms:modified xsi:type="dcterms:W3CDTF">2021-02-12T07:32:24Z</dcterms:modified>
  <cp:category/>
</cp:coreProperties>
</file>