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MorpJA0Qn5dqfQxYCngT/5iTn/SyIkZtE/4AejwtVGaSj0TFIp5396YYlgetghiVfODMaA0KUlvnWScIcqFiMA==" workbookSaltValue="0GMeokDqxtlCBcLi0gZQ+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<sst xmlns="http://schemas.openxmlformats.org/spreadsheetml/2006/main" count="228" uniqueCount="113">
  <si>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</si>
  <si>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</si>
  <si>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</si>
  <si>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</si>
  <si>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</si>
  <si>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</si>
  <si>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</si>
  <si>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</si>
  <si>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</si>
  <si>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</si>
  <si>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</si>
  <si>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</si>
  <si>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</si>
  <si>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</si>
  <si>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</si>
  <si>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</si>
  <si>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</si>
  <si>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</si>
  <si>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</si>
  <si>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</si>
  <si>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</si>
  <si>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</si>
  <si>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</si>
  <si>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</si>
  <si>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</si>
  <si>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</si>
  <si>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</si>
  <si>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</si>
  <si>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</si>
  <si>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</si>
  <si>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</si>
  <si>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</si>
  <si>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</si>
  <si>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</si>
  <si>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</si>
  <si>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</si>
  <si>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</si>
  <si>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</si>
  <si>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</si>
  <si>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</si>
  <si>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</si>
  <si>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</si>
  <si>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</si>
  <si>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</si>
  <si>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</si>
  <si>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</si>
  <si>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</si>
  <si>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</si>
  <si>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</si>
  <si>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</si>
  <si>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</si>
  <si>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</si>
  <si>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</si>
  <si>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</si>
  <si>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</si>
  <si>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</si>
  <si>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</si>
  <si>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</si>
  <si>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</si>
  <si>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</si>
  <si>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</si>
  <si>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</si>
  <si>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</si>
  <si>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</si>
  <si>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</si>
  <si>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</si>
  <si>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</si>
  <si>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</si>
  <si>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</si>
  <si>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</si>
  <si>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</si>
  <si>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</si>
  <si>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</si>
  <si>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</si>
  <si>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</si>
  <si>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</si>
  <si>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</si>
  <si>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</si>
  <si>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</si>
  <si>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</si>
  <si>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</si>
  <si>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</si>
  <si>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</si>
  <si>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</si>
  <si>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</si>
  <si>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</si>
  <si>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</si>
  <si>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</si>
  <si>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</si>
  <si>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</si>
  <si>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</si>
  <si>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</si>
  <si>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</si>
  <si>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</si>
  <si>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</si>
  <si>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</si>
  <si>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</si>
  <si>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</si>
  <si>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</si>
  <si>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</si>
  <si>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</si>
  <si>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</si>
  <si>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</si>
  <si>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</si>
  <si>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</si>
  <si>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</si>
  <si>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</si>
  <si>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</si>
  <si>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</si>
  <si>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</si>
  <si>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及び⑤料金回収率は100％以上であり、単年度における経営は概ね良好である。収益不足による一般会計からの繰入もなく、給水収益で事業運営がなされている。また、②累積欠損金が発生していないことにより0％となっている。しかしながら、人口減少・節水傾向により給水収益が減少しているため、今後は数値が悪化することが想定される。
　③流動比率は9％減少した。これは年度内で工事費等の支払行為を終えることができず、未払金が増加したため。
　④企業債残高対給水収益比率は平成19年から平成24年まで新規起債が無く、企業債残高が少額となっている。平成30年度より老朽化の進んでいる重要給水管路を耐震管へと更新する工事を進めるため、毎年度新規起債をしており、比率は徐々に増加している。
　⑦施設利用率については、わずかに増加しているが依然として人口減少等による配水量減少が続いており、施設更新時の配水量の見直しが必要である。
　⑧有収率では類似団体・全国平均と比べると高いが、今後も継続して漏水調査や老朽管の布設替工事を行っていく。</t>
    <rPh sb="1" eb="3">
      <t>ケイジョウ</t>
    </rPh>
    <rPh sb="3" eb="5">
      <t>シュウシ</t>
    </rPh>
    <rPh sb="5" eb="7">
      <t>ヒリツ</t>
    </rPh>
    <rPh sb="7" eb="8">
      <t>オヨ</t>
    </rPh>
    <rPh sb="10" eb="12">
      <t>リョウキン</t>
    </rPh>
    <rPh sb="12" eb="14">
      <t>カイシュウ</t>
    </rPh>
    <rPh sb="14" eb="15">
      <t>リツ</t>
    </rPh>
    <rPh sb="20" eb="22">
      <t>イジョウ</t>
    </rPh>
    <rPh sb="26" eb="29">
      <t>タンネンド</t>
    </rPh>
    <rPh sb="33" eb="35">
      <t>ケイエイ</t>
    </rPh>
    <rPh sb="36" eb="37">
      <t>オオム</t>
    </rPh>
    <rPh sb="38" eb="40">
      <t>リョウコウ</t>
    </rPh>
    <rPh sb="44" eb="46">
      <t>シュウエキ</t>
    </rPh>
    <rPh sb="46" eb="48">
      <t>フソク</t>
    </rPh>
    <rPh sb="51" eb="53">
      <t>イッパン</t>
    </rPh>
    <rPh sb="53" eb="55">
      <t>カイケイ</t>
    </rPh>
    <rPh sb="58" eb="60">
      <t>クリイレ</t>
    </rPh>
    <rPh sb="64" eb="66">
      <t>キュウスイ</t>
    </rPh>
    <rPh sb="66" eb="68">
      <t>シュウエキ</t>
    </rPh>
    <rPh sb="69" eb="71">
      <t>ジギョウ</t>
    </rPh>
    <rPh sb="71" eb="73">
      <t>ウンエイ</t>
    </rPh>
    <rPh sb="85" eb="87">
      <t>ルイセキ</t>
    </rPh>
    <rPh sb="87" eb="90">
      <t>ケッソンキン</t>
    </rPh>
    <rPh sb="91" eb="93">
      <t>ハッセイ</t>
    </rPh>
    <rPh sb="119" eb="121">
      <t>ジンコウ</t>
    </rPh>
    <rPh sb="121" eb="123">
      <t>ゲンショウ</t>
    </rPh>
    <rPh sb="124" eb="126">
      <t>セッスイ</t>
    </rPh>
    <rPh sb="126" eb="128">
      <t>ケイコウ</t>
    </rPh>
    <rPh sb="131" eb="133">
      <t>キュウスイ</t>
    </rPh>
    <rPh sb="133" eb="135">
      <t>シュウエキ</t>
    </rPh>
    <rPh sb="136" eb="138">
      <t>ゲンショウ</t>
    </rPh>
    <rPh sb="145" eb="147">
      <t>コンゴ</t>
    </rPh>
    <rPh sb="148" eb="150">
      <t>スウチ</t>
    </rPh>
    <rPh sb="151" eb="153">
      <t>アッカ</t>
    </rPh>
    <rPh sb="158" eb="160">
      <t>ソウテイ</t>
    </rPh>
    <rPh sb="167" eb="169">
      <t>リュウドウ</t>
    </rPh>
    <rPh sb="169" eb="171">
      <t>ヒリツ</t>
    </rPh>
    <rPh sb="174" eb="176">
      <t>ゲンショウ</t>
    </rPh>
    <rPh sb="182" eb="185">
      <t>ネンドナイ</t>
    </rPh>
    <rPh sb="186" eb="189">
      <t>コウジヒ</t>
    </rPh>
    <rPh sb="189" eb="190">
      <t>トウ</t>
    </rPh>
    <rPh sb="191" eb="193">
      <t>シハライ</t>
    </rPh>
    <rPh sb="193" eb="195">
      <t>コウイ</t>
    </rPh>
    <rPh sb="196" eb="197">
      <t>オ</t>
    </rPh>
    <rPh sb="206" eb="207">
      <t>ミ</t>
    </rPh>
    <rPh sb="207" eb="208">
      <t>バライ</t>
    </rPh>
    <rPh sb="208" eb="209">
      <t>キン</t>
    </rPh>
    <rPh sb="210" eb="212">
      <t>ゾウカ</t>
    </rPh>
    <rPh sb="220" eb="222">
      <t>キギョウ</t>
    </rPh>
    <rPh sb="222" eb="223">
      <t>サイ</t>
    </rPh>
    <rPh sb="223" eb="225">
      <t>ザンダカ</t>
    </rPh>
    <rPh sb="225" eb="226">
      <t>タイ</t>
    </rPh>
    <rPh sb="226" eb="228">
      <t>キュウスイ</t>
    </rPh>
    <rPh sb="228" eb="230">
      <t>シュウエキ</t>
    </rPh>
    <rPh sb="230" eb="232">
      <t>ヒリツ</t>
    </rPh>
    <rPh sb="233" eb="235">
      <t>ヘイセイ</t>
    </rPh>
    <rPh sb="237" eb="238">
      <t>ネン</t>
    </rPh>
    <rPh sb="240" eb="242">
      <t>ヘイセイ</t>
    </rPh>
    <rPh sb="244" eb="245">
      <t>ネン</t>
    </rPh>
    <rPh sb="247" eb="249">
      <t>シンキ</t>
    </rPh>
    <rPh sb="249" eb="251">
      <t>キサイ</t>
    </rPh>
    <rPh sb="252" eb="253">
      <t>ナ</t>
    </rPh>
    <rPh sb="255" eb="257">
      <t>キギョウ</t>
    </rPh>
    <rPh sb="257" eb="258">
      <t>サイ</t>
    </rPh>
    <rPh sb="258" eb="260">
      <t>ザンダカ</t>
    </rPh>
    <rPh sb="261" eb="263">
      <t>ショウガク</t>
    </rPh>
    <rPh sb="270" eb="272">
      <t>ヘイセイ</t>
    </rPh>
    <rPh sb="274" eb="276">
      <t>ネンド</t>
    </rPh>
    <rPh sb="278" eb="281">
      <t>ロウキュウカ</t>
    </rPh>
    <rPh sb="282" eb="283">
      <t>スス</t>
    </rPh>
    <rPh sb="287" eb="289">
      <t>ジュウヨウ</t>
    </rPh>
    <rPh sb="289" eb="291">
      <t>キュウスイ</t>
    </rPh>
    <rPh sb="291" eb="293">
      <t>カンロ</t>
    </rPh>
    <rPh sb="294" eb="296">
      <t>タイシン</t>
    </rPh>
    <rPh sb="296" eb="297">
      <t>カン</t>
    </rPh>
    <rPh sb="299" eb="301">
      <t>コウシン</t>
    </rPh>
    <rPh sb="303" eb="305">
      <t>コウジ</t>
    </rPh>
    <rPh sb="306" eb="307">
      <t>スス</t>
    </rPh>
    <rPh sb="312" eb="315">
      <t>マイネンド</t>
    </rPh>
    <rPh sb="315" eb="317">
      <t>シンキ</t>
    </rPh>
    <rPh sb="317" eb="319">
      <t>キサイ</t>
    </rPh>
    <rPh sb="325" eb="327">
      <t>ヒリツ</t>
    </rPh>
    <rPh sb="328" eb="330">
      <t>ジョジョ</t>
    </rPh>
    <rPh sb="331" eb="333">
      <t>ゾウカ</t>
    </rPh>
    <rPh sb="341" eb="343">
      <t>シセツ</t>
    </rPh>
    <rPh sb="343" eb="346">
      <t>リヨウリツ</t>
    </rPh>
    <rPh sb="356" eb="358">
      <t>ゾウカ</t>
    </rPh>
    <rPh sb="363" eb="365">
      <t>イゼン</t>
    </rPh>
    <rPh sb="368" eb="370">
      <t>ジンコウ</t>
    </rPh>
    <rPh sb="370" eb="372">
      <t>ゲンショウ</t>
    </rPh>
    <rPh sb="372" eb="373">
      <t>トウ</t>
    </rPh>
    <rPh sb="376" eb="378">
      <t>ハイスイ</t>
    </rPh>
    <rPh sb="378" eb="379">
      <t>リョウ</t>
    </rPh>
    <rPh sb="379" eb="381">
      <t>ゲンショウ</t>
    </rPh>
    <rPh sb="382" eb="383">
      <t>ツヅ</t>
    </rPh>
    <rPh sb="388" eb="390">
      <t>シセツ</t>
    </rPh>
    <rPh sb="390" eb="392">
      <t>コウシン</t>
    </rPh>
    <rPh sb="392" eb="393">
      <t>ジ</t>
    </rPh>
    <rPh sb="394" eb="396">
      <t>ハイスイ</t>
    </rPh>
    <rPh sb="396" eb="397">
      <t>リョウ</t>
    </rPh>
    <rPh sb="398" eb="400">
      <t>ミナオ</t>
    </rPh>
    <rPh sb="402" eb="404">
      <t>ヒツヨウ</t>
    </rPh>
    <rPh sb="411" eb="413">
      <t>ユウシュウ</t>
    </rPh>
    <rPh sb="413" eb="414">
      <t>リツ</t>
    </rPh>
    <rPh sb="416" eb="418">
      <t>ルイジ</t>
    </rPh>
    <rPh sb="418" eb="420">
      <t>ダンタイ</t>
    </rPh>
    <rPh sb="421" eb="423">
      <t>ゼンコク</t>
    </rPh>
    <rPh sb="423" eb="425">
      <t>ヘイキン</t>
    </rPh>
    <rPh sb="426" eb="427">
      <t>クラ</t>
    </rPh>
    <rPh sb="430" eb="431">
      <t>タカ</t>
    </rPh>
    <phoneticPr fontId="4"/>
  </si>
  <si>
    <t>　①有形固定資産減価償却率及び②管路経年化率は平均値より高い。特に法定耐用年数を経過した管路の増加が年々進んでおり、③管路更新率と合わせて考察すると更新投資が大幅に遅れていることがわかる。平成25年度より河和配水池付近の管路耐震化事業を優先して実施しているが管路延長が短いため全体からみる更新率への影響が少ない。</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3" eb="26">
      <t>ヘイキンチ</t>
    </rPh>
    <rPh sb="28" eb="29">
      <t>タカ</t>
    </rPh>
    <rPh sb="31" eb="32">
      <t>トク</t>
    </rPh>
    <rPh sb="33" eb="35">
      <t>ホウテイ</t>
    </rPh>
    <rPh sb="35" eb="37">
      <t>タイヨウ</t>
    </rPh>
    <rPh sb="37" eb="39">
      <t>ネンスウ</t>
    </rPh>
    <rPh sb="40" eb="42">
      <t>ケイカ</t>
    </rPh>
    <rPh sb="44" eb="46">
      <t>カンロ</t>
    </rPh>
    <rPh sb="47" eb="49">
      <t>ゾウカ</t>
    </rPh>
    <rPh sb="50" eb="52">
      <t>ネンネン</t>
    </rPh>
    <rPh sb="52" eb="53">
      <t>スス</t>
    </rPh>
    <rPh sb="59" eb="61">
      <t>カンロ</t>
    </rPh>
    <rPh sb="61" eb="63">
      <t>コウシン</t>
    </rPh>
    <rPh sb="63" eb="64">
      <t>リツ</t>
    </rPh>
    <rPh sb="65" eb="66">
      <t>ア</t>
    </rPh>
    <rPh sb="69" eb="71">
      <t>コウサツ</t>
    </rPh>
    <rPh sb="74" eb="76">
      <t>コウシン</t>
    </rPh>
    <rPh sb="76" eb="78">
      <t>トウシ</t>
    </rPh>
    <rPh sb="79" eb="81">
      <t>オオハバ</t>
    </rPh>
    <rPh sb="82" eb="83">
      <t>オク</t>
    </rPh>
    <rPh sb="94" eb="96">
      <t>ヘイセイ</t>
    </rPh>
    <rPh sb="98" eb="100">
      <t>ネンド</t>
    </rPh>
    <rPh sb="102" eb="104">
      <t>コウワ</t>
    </rPh>
    <rPh sb="104" eb="107">
      <t>ハイスイチ</t>
    </rPh>
    <rPh sb="107" eb="109">
      <t>フキン</t>
    </rPh>
    <rPh sb="110" eb="112">
      <t>カンロ</t>
    </rPh>
    <rPh sb="112" eb="115">
      <t>タイシンカ</t>
    </rPh>
    <rPh sb="115" eb="117">
      <t>ジギョウ</t>
    </rPh>
    <rPh sb="118" eb="120">
      <t>ユウセン</t>
    </rPh>
    <rPh sb="122" eb="124">
      <t>ジッシ</t>
    </rPh>
    <rPh sb="129" eb="131">
      <t>カンロ</t>
    </rPh>
    <rPh sb="131" eb="133">
      <t>エンチョウ</t>
    </rPh>
    <rPh sb="134" eb="135">
      <t>ミジカ</t>
    </rPh>
    <rPh sb="138" eb="140">
      <t>ゼンタイ</t>
    </rPh>
    <rPh sb="144" eb="146">
      <t>コウシン</t>
    </rPh>
    <rPh sb="146" eb="147">
      <t>リツ</t>
    </rPh>
    <rPh sb="149" eb="151">
      <t>エイキョウ</t>
    </rPh>
    <rPh sb="152" eb="153">
      <t>スク</t>
    </rPh>
    <phoneticPr fontId="4"/>
  </si>
  <si>
    <t>経営指標より、給水収益が年々減少傾向にあるとはいえ、単年で見れば健全な経営状態である。
 しかしながら、明らかに投資不足・管路更新不足の状態がわかる。日常的な漏水事故・大規模災害への対応として管路更新は喫緊の課題ではあるが、積極的に実施するためには現状の収益状態では不可能であり、今後、起債の増加とともに料金体系の見直しも必要と考察する。
 このことにより、収支バランス・投資バランスを総合的にまとめた経営戦略を平成30年度に策定をしたため、その計画に基づき安定した事業の経営を図っていく。尚、策定した経営戦略については令和５年度に見直し予定。</t>
    <rPh sb="0" eb="2">
      <t>ケイエイ</t>
    </rPh>
    <rPh sb="2" eb="4">
      <t>シヒョウ</t>
    </rPh>
    <rPh sb="7" eb="9">
      <t>キュウスイ</t>
    </rPh>
    <rPh sb="9" eb="11">
      <t>シュウエキ</t>
    </rPh>
    <rPh sb="12" eb="14">
      <t>ネンネン</t>
    </rPh>
    <rPh sb="14" eb="16">
      <t>ゲンショウ</t>
    </rPh>
    <rPh sb="16" eb="18">
      <t>ケイコウ</t>
    </rPh>
    <rPh sb="26" eb="28">
      <t>タンネン</t>
    </rPh>
    <rPh sb="29" eb="30">
      <t>ミ</t>
    </rPh>
    <rPh sb="32" eb="34">
      <t>ケンゼン</t>
    </rPh>
    <rPh sb="35" eb="37">
      <t>ケイエイ</t>
    </rPh>
    <rPh sb="37" eb="39">
      <t>ジョウタイ</t>
    </rPh>
    <rPh sb="52" eb="53">
      <t>アキ</t>
    </rPh>
    <rPh sb="56" eb="58">
      <t>トウシ</t>
    </rPh>
    <rPh sb="58" eb="60">
      <t>フソク</t>
    </rPh>
    <rPh sb="61" eb="63">
      <t>カンロ</t>
    </rPh>
    <rPh sb="63" eb="65">
      <t>コウシン</t>
    </rPh>
    <rPh sb="65" eb="67">
      <t>フソク</t>
    </rPh>
    <rPh sb="68" eb="70">
      <t>ジョウタイ</t>
    </rPh>
    <rPh sb="75" eb="78">
      <t>ニチジョウテキ</t>
    </rPh>
    <rPh sb="79" eb="81">
      <t>ロウスイ</t>
    </rPh>
    <rPh sb="81" eb="83">
      <t>ジコ</t>
    </rPh>
    <rPh sb="84" eb="87">
      <t>ダイキボ</t>
    </rPh>
    <rPh sb="87" eb="89">
      <t>サイガイ</t>
    </rPh>
    <rPh sb="91" eb="93">
      <t>タイオウ</t>
    </rPh>
    <rPh sb="96" eb="98">
      <t>カンロ</t>
    </rPh>
    <rPh sb="98" eb="100">
      <t>コウシン</t>
    </rPh>
    <rPh sb="101" eb="103">
      <t>キッキン</t>
    </rPh>
    <rPh sb="104" eb="106">
      <t>カダイ</t>
    </rPh>
    <rPh sb="112" eb="115">
      <t>セッキョクテキ</t>
    </rPh>
    <rPh sb="116" eb="118">
      <t>ジッシ</t>
    </rPh>
    <rPh sb="124" eb="126">
      <t>ゲンジョウ</t>
    </rPh>
    <rPh sb="127" eb="129">
      <t>シュウエキ</t>
    </rPh>
    <rPh sb="129" eb="131">
      <t>ジョウタイ</t>
    </rPh>
    <rPh sb="133" eb="136">
      <t>フカノウ</t>
    </rPh>
    <rPh sb="140" eb="142">
      <t>コンゴ</t>
    </rPh>
    <rPh sb="143" eb="145">
      <t>キサイ</t>
    </rPh>
    <rPh sb="146" eb="148">
      <t>ゾウカ</t>
    </rPh>
    <rPh sb="152" eb="154">
      <t>リョウキン</t>
    </rPh>
    <rPh sb="154" eb="156">
      <t>タイケイ</t>
    </rPh>
    <rPh sb="157" eb="159">
      <t>ミナオ</t>
    </rPh>
    <rPh sb="161" eb="163">
      <t>ヒツヨウ</t>
    </rPh>
    <rPh sb="164" eb="166">
      <t>コウサツ</t>
    </rPh>
    <rPh sb="223" eb="225">
      <t>ケイカク</t>
    </rPh>
    <rPh sb="226" eb="227">
      <t>モト</t>
    </rPh>
    <rPh sb="233" eb="235">
      <t>ジギョウ</t>
    </rPh>
    <rPh sb="245" eb="246">
      <t>ナオ</t>
    </rPh>
    <rPh sb="247" eb="249">
      <t>サクテイ</t>
    </rPh>
    <rPh sb="251" eb="253">
      <t>ケイエイ</t>
    </rPh>
    <rPh sb="253" eb="255">
      <t>センリャク</t>
    </rPh>
    <rPh sb="260" eb="262">
      <t>レイワ</t>
    </rPh>
    <rPh sb="263" eb="265">
      <t>ネンド</t>
    </rPh>
    <rPh sb="266" eb="268">
      <t>ミナオ</t>
    </rPh>
    <rPh sb="269" eb="27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</si>
</sst>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0.36</c:v>
                </c:pt>
                <c:pt idx="1">
                  <c:v>0.33</c:v>
                </c:pt>
                <c:pt idx="2">
                  <c:v>0.5</c:v>
                </c:pt>
                <c:pt idx="3">
                  <c:v>0.81</c:v>
                </c:pt>
                <c:pt idx="4">
                  <c:v>0.48</c:v>
                </c:pt>
              </c:numCache>
            </c:numRef>
          </c:val>
          <c:extLst>
            <c:ext xmlns:c16="http://schemas.microsoft.com/office/drawing/2014/chart" uri="{C3380CC4-5D6E-409C-BE32-E72D297353CC}">
              <c16:uniqueId val="{00000000-A253-49FB-A1E9-95D2312E31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253-49FB-A1E9-95D2312E31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53.25</c:v>
                </c:pt>
                <c:pt idx="1">
                  <c:v>54.62</c:v>
                </c:pt>
                <c:pt idx="2">
                  <c:v>53.01</c:v>
                </c:pt>
                <c:pt idx="3">
                  <c:v>52.07</c:v>
                </c:pt>
                <c:pt idx="4">
                  <c:v>52.29</c:v>
                </c:pt>
              </c:numCache>
            </c:numRef>
          </c:val>
          <c:extLst>
            <c:ext xmlns:c16="http://schemas.microsoft.com/office/drawing/2014/chart" uri="{C3380CC4-5D6E-409C-BE32-E72D297353CC}">
              <c16:uniqueId val="{00000000-FFDD-4F74-99AB-3E90383D72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FDD-4F74-99AB-3E90383D72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94.11</c:v>
                </c:pt>
                <c:pt idx="1">
                  <c:v>92.6</c:v>
                </c:pt>
                <c:pt idx="2">
                  <c:v>94.01</c:v>
                </c:pt>
                <c:pt idx="3">
                  <c:v>93.54</c:v>
                </c:pt>
                <c:pt idx="4">
                  <c:v>92.77</c:v>
                </c:pt>
              </c:numCache>
            </c:numRef>
          </c:val>
          <c:extLst>
            <c:ext xmlns:c16="http://schemas.microsoft.com/office/drawing/2014/chart" uri="{C3380CC4-5D6E-409C-BE32-E72D297353CC}">
              <c16:uniqueId val="{00000000-3769-4E76-AAD7-53BF4F7694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769-4E76-AAD7-53BF4F7694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111.14</c:v>
                </c:pt>
                <c:pt idx="1">
                  <c:v>113.73</c:v>
                </c:pt>
                <c:pt idx="2">
                  <c:v>112.83</c:v>
                </c:pt>
                <c:pt idx="3">
                  <c:v>112.21</c:v>
                </c:pt>
                <c:pt idx="4">
                  <c:v>111.37</c:v>
                </c:pt>
              </c:numCache>
            </c:numRef>
          </c:val>
          <c:extLst>
            <c:ext xmlns:c16="http://schemas.microsoft.com/office/drawing/2014/chart" uri="{C3380CC4-5D6E-409C-BE32-E72D297353CC}">
              <c16:uniqueId val="{00000000-2D83-4C54-B10F-386C851C91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2D83-4C54-B10F-386C851C91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51.7</c:v>
                </c:pt>
                <c:pt idx="1">
                  <c:v>52.69</c:v>
                </c:pt>
                <c:pt idx="2">
                  <c:v>53.27</c:v>
                </c:pt>
                <c:pt idx="3">
                  <c:v>53.91</c:v>
                </c:pt>
                <c:pt idx="4">
                  <c:v>54.68</c:v>
                </c:pt>
              </c:numCache>
            </c:numRef>
          </c:val>
          <c:extLst>
            <c:ext xmlns:c16="http://schemas.microsoft.com/office/drawing/2014/chart" uri="{C3380CC4-5D6E-409C-BE32-E72D297353CC}">
              <c16:uniqueId val="{00000000-5BE6-47C1-887C-B94D89A848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5BE6-47C1-887C-B94D89A848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15.75</c:v>
                </c:pt>
                <c:pt idx="1">
                  <c:v>19.940000000000001</c:v>
                </c:pt>
                <c:pt idx="2">
                  <c:v>19.34</c:v>
                </c:pt>
                <c:pt idx="3">
                  <c:v>28.9</c:v>
                </c:pt>
                <c:pt idx="4">
                  <c:v>32.15</c:v>
                </c:pt>
              </c:numCache>
            </c:numRef>
          </c:val>
          <c:extLst>
            <c:ext xmlns:c16="http://schemas.microsoft.com/office/drawing/2014/chart" uri="{C3380CC4-5D6E-409C-BE32-E72D297353CC}">
              <c16:uniqueId val="{00000000-CB0A-4843-9CEB-CAEDE7F01F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B0A-4843-9CEB-CAEDE7F01F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1D-4443-A6ED-43B160C6B9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2E1D-4443-A6ED-43B160C6B9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697.05</c:v>
                </c:pt>
                <c:pt idx="1">
                  <c:v>1429.44</c:v>
                </c:pt>
                <c:pt idx="2">
                  <c:v>949.94</c:v>
                </c:pt>
                <c:pt idx="3">
                  <c:v>681.5</c:v>
                </c:pt>
                <c:pt idx="4">
                  <c:v>624.78</c:v>
                </c:pt>
              </c:numCache>
            </c:numRef>
          </c:val>
          <c:extLst>
            <c:ext xmlns:c16="http://schemas.microsoft.com/office/drawing/2014/chart" uri="{C3380CC4-5D6E-409C-BE32-E72D297353CC}">
              <c16:uniqueId val="{00000000-C732-4A4A-84ED-38DCE3317A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C732-4A4A-84ED-38DCE3317A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23.2</c:v>
                </c:pt>
                <c:pt idx="1">
                  <c:v>18.059999999999999</c:v>
                </c:pt>
                <c:pt idx="2">
                  <c:v>17.82</c:v>
                </c:pt>
                <c:pt idx="3">
                  <c:v>27.36</c:v>
                </c:pt>
                <c:pt idx="4">
                  <c:v>32.24</c:v>
                </c:pt>
              </c:numCache>
            </c:numRef>
          </c:val>
          <c:extLst>
            <c:ext xmlns:c16="http://schemas.microsoft.com/office/drawing/2014/chart" uri="{C3380CC4-5D6E-409C-BE32-E72D297353CC}">
              <c16:uniqueId val="{00000000-7A4A-4232-8AF3-687089465E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7A4A-4232-8AF3-687089465E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111.75</c:v>
                </c:pt>
                <c:pt idx="1">
                  <c:v>114.71</c:v>
                </c:pt>
                <c:pt idx="2">
                  <c:v>113.57</c:v>
                </c:pt>
                <c:pt idx="3">
                  <c:v>112.82</c:v>
                </c:pt>
                <c:pt idx="4">
                  <c:v>112.5</c:v>
                </c:pt>
              </c:numCache>
            </c:numRef>
          </c:val>
          <c:extLst>
            <c:ext xmlns:c16="http://schemas.microsoft.com/office/drawing/2014/chart" uri="{C3380CC4-5D6E-409C-BE32-E72D297353CC}">
              <c16:uniqueId val="{00000000-92E7-4FB4-96B3-24F3E0CB0B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92E7-4FB4-96B3-24F3E0CB0B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140.53</c:v>
                </c:pt>
                <c:pt idx="1">
                  <c:v>137.74</c:v>
                </c:pt>
                <c:pt idx="2">
                  <c:v>138.79</c:v>
                </c:pt>
                <c:pt idx="3">
                  <c:v>138.88</c:v>
                </c:pt>
                <c:pt idx="4">
                  <c:v>139.55000000000001</c:v>
                </c:pt>
              </c:numCache>
            </c:numRef>
          </c:val>
          <c:extLst>
            <c:ext xmlns:c16="http://schemas.microsoft.com/office/drawing/2014/chart" uri="{C3380CC4-5D6E-409C-BE32-E72D297353CC}">
              <c16:uniqueId val="{00000000-87B1-4210-BE36-D81513D328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87B1-4210-BE36-D81513D328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美浜町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21841</v>
      </c>
      <c r="AM8" s="71"/>
      <c r="AN8" s="71"/>
      <c r="AO8" s="71"/>
      <c r="AP8" s="71"/>
      <c r="AQ8" s="71"/>
      <c r="AR8" s="71"/>
      <c r="AS8" s="71"/>
      <c r="AT8" s="67">
        <f>データ!$S$6</f>
        <v>46.2</v>
      </c>
      <c r="AU8" s="68"/>
      <c r="AV8" s="68"/>
      <c r="AW8" s="68"/>
      <c r="AX8" s="68"/>
      <c r="AY8" s="68"/>
      <c r="AZ8" s="68"/>
      <c r="BA8" s="68"/>
      <c r="BB8" s="70">
        <f>データ!$T$6</f>
        <v>472.75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91.89</v>
      </c>
      <c r="J10" s="68"/>
      <c r="K10" s="68"/>
      <c r="L10" s="68"/>
      <c r="M10" s="68"/>
      <c r="N10" s="68"/>
      <c r="O10" s="69"/>
      <c r="P10" s="70">
        <f>データ!$P$6</f>
        <v>99.8</v>
      </c>
      <c r="Q10" s="70"/>
      <c r="R10" s="70"/>
      <c r="S10" s="70"/>
      <c r="T10" s="70"/>
      <c r="U10" s="70"/>
      <c r="V10" s="70"/>
      <c r="W10" s="71">
        <f>データ!$Q$6</f>
        <v>2650</v>
      </c>
      <c r="X10" s="71"/>
      <c r="Y10" s="71"/>
      <c r="Z10" s="71"/>
      <c r="AA10" s="71"/>
      <c r="AB10" s="71"/>
      <c r="AC10" s="71"/>
      <c r="AD10" s="2"/>
      <c r="AE10" s="2"/>
      <c r="AF10" s="2"/>
      <c r="AG10" s="2"/>
      <c r="AH10" s="4"/>
      <c r="AI10" s="4"/>
      <c r="AJ10" s="4"/>
      <c r="AK10" s="4"/>
      <c r="AL10" s="71">
        <f>データ!$U$6</f>
        <v>21720</v>
      </c>
      <c r="AM10" s="71"/>
      <c r="AN10" s="71"/>
      <c r="AO10" s="71"/>
      <c r="AP10" s="71"/>
      <c r="AQ10" s="71"/>
      <c r="AR10" s="71"/>
      <c r="AS10" s="71"/>
      <c r="AT10" s="67">
        <f>データ!$V$6</f>
        <v>46.2</v>
      </c>
      <c r="AU10" s="68"/>
      <c r="AV10" s="68"/>
      <c r="AW10" s="68"/>
      <c r="AX10" s="68"/>
      <c r="AY10" s="68"/>
      <c r="AZ10" s="68"/>
      <c r="BA10" s="68"/>
      <c r="BB10" s="70">
        <f>データ!$W$6</f>
        <v>470.13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xvG6XKsXGiuSL/O8i7t3VQxk/OqmNo3/WIdIh+JcuJHxwSYUZlKIHTZBnOoQwqBZ080U0e0x/fVK8dC+xCyFw==" saltValue="j2237USDqiWBhTbz9p2k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234460</v>
      </c>
      <c r="D6" s="34">
        <f t="shared" si="3"/>
        <v>46</v>
      </c>
      <c r="E6" s="34">
        <f t="shared" si="3"/>
        <v>1</v>
      </c>
      <c r="F6" s="34">
        <f t="shared" si="3"/>
        <v>0</v>
      </c>
      <c r="G6" s="34">
        <f t="shared" si="3"/>
        <v>1</v>
      </c>
      <c r="H6" s="34" t="str">
        <f t="shared" si="3"/>
        <v>愛知県　美浜町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91.89</v>
      </c>
      <c r="P6" s="35">
        <f t="shared" si="3"/>
        <v>99.8</v>
      </c>
      <c r="Q6" s="35">
        <f t="shared" si="3"/>
        <v>2650</v>
      </c>
      <c r="R6" s="35">
        <f t="shared" si="3"/>
        <v>21841</v>
      </c>
      <c r="S6" s="35">
        <f t="shared" si="3"/>
        <v>46.2</v>
      </c>
      <c r="T6" s="35">
        <f t="shared" si="3"/>
        <v>472.75</v>
      </c>
      <c r="U6" s="35">
        <f t="shared" si="3"/>
        <v>21720</v>
      </c>
      <c r="V6" s="35">
        <f t="shared" si="3"/>
        <v>46.2</v>
      </c>
      <c r="W6" s="35">
        <f t="shared" si="3"/>
        <v>470.13</v>
      </c>
      <c r="X6" s="36">
        <f>IF(X7="",NA(),X7)</f>
        <v>111.14</v>
      </c>
      <c r="Y6" s="36">
        <f t="shared" ref="Y6:AG6" si="4">IF(Y7="",NA(),Y7)</f>
        <v>113.73</v>
      </c>
      <c r="Z6" s="36">
        <f t="shared" si="4"/>
        <v>112.83</v>
      </c>
      <c r="AA6" s="36">
        <f t="shared" si="4"/>
        <v>112.21</v>
      </c>
      <c r="AB6" s="36">
        <f t="shared" si="4"/>
        <v>111.37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697.05</v>
      </c>
      <c r="AU6" s="36">
        <f t="shared" ref="AU6:BC6" si="6">IF(AU7="",NA(),AU7)</f>
        <v>1429.44</v>
      </c>
      <c r="AV6" s="36">
        <f t="shared" si="6"/>
        <v>949.94</v>
      </c>
      <c r="AW6" s="36">
        <f t="shared" si="6"/>
        <v>681.5</v>
      </c>
      <c r="AX6" s="36">
        <f t="shared" si="6"/>
        <v>624.78</v>
      </c>
      <c r="AY6" s="36">
        <f t="shared" si="6"/>
        <v>391.54</v>
      </c>
      <c r="AZ6" s="36">
        <f t="shared" si="6"/>
        <v>384.34</v>
      </c>
      <c r="BA6" s="36">
        <f t="shared" si="6"/>
        <v>359.47</v>
      </c>
      <c r="BB6" s="36">
        <f t="shared" si="6"/>
        <v>369.69</v>
      </c>
      <c r="BC6" s="36">
        <f t="shared" si="6"/>
        <v>379.08</v>
      </c>
      <c r="BD6" s="35" t="str">
        <f>IF(BD7="","",IF(BD7="-","【-】","【"&amp;SUBSTITUTE(TEXT(BD7,"#,##0.00"),"-","△")&amp;"】"))</f>
        <v>【264.97】</v>
      </c>
      <c r="BE6" s="36">
        <f>IF(BE7="",NA(),BE7)</f>
        <v>23.2</v>
      </c>
      <c r="BF6" s="36">
        <f t="shared" ref="BF6:BN6" si="7">IF(BF7="",NA(),BF7)</f>
        <v>18.059999999999999</v>
      </c>
      <c r="BG6" s="36">
        <f t="shared" si="7"/>
        <v>17.82</v>
      </c>
      <c r="BH6" s="36">
        <f t="shared" si="7"/>
        <v>27.36</v>
      </c>
      <c r="BI6" s="36">
        <f t="shared" si="7"/>
        <v>32.24</v>
      </c>
      <c r="BJ6" s="36">
        <f t="shared" si="7"/>
        <v>386.97</v>
      </c>
      <c r="BK6" s="36">
        <f t="shared" si="7"/>
        <v>380.58</v>
      </c>
      <c r="BL6" s="36">
        <f t="shared" si="7"/>
        <v>401.79</v>
      </c>
      <c r="BM6" s="36">
        <f t="shared" si="7"/>
        <v>402.99</v>
      </c>
      <c r="BN6" s="36">
        <f t="shared" si="7"/>
        <v>398.98</v>
      </c>
      <c r="BO6" s="35" t="str">
        <f>IF(BO7="","",IF(BO7="-","【-】","【"&amp;SUBSTITUTE(TEXT(BO7,"#,##0.00"),"-","△")&amp;"】"))</f>
        <v>【266.61】</v>
      </c>
      <c r="BP6" s="36">
        <f>IF(BP7="",NA(),BP7)</f>
        <v>111.75</v>
      </c>
      <c r="BQ6" s="36">
        <f t="shared" ref="BQ6:BY6" si="8">IF(BQ7="",NA(),BQ7)</f>
        <v>114.71</v>
      </c>
      <c r="BR6" s="36">
        <f t="shared" si="8"/>
        <v>113.57</v>
      </c>
      <c r="BS6" s="36">
        <f t="shared" si="8"/>
        <v>112.82</v>
      </c>
      <c r="BT6" s="36">
        <f t="shared" si="8"/>
        <v>112.5</v>
      </c>
      <c r="BU6" s="36">
        <f t="shared" si="8"/>
        <v>101.72</v>
      </c>
      <c r="BV6" s="36">
        <f t="shared" si="8"/>
        <v>102.38</v>
      </c>
      <c r="BW6" s="36">
        <f t="shared" si="8"/>
        <v>100.12</v>
      </c>
      <c r="BX6" s="36">
        <f t="shared" si="8"/>
        <v>98.66</v>
      </c>
      <c r="BY6" s="36">
        <f t="shared" si="8"/>
        <v>98.64</v>
      </c>
      <c r="BZ6" s="35" t="str">
        <f>IF(BZ7="","",IF(BZ7="-","【-】","【"&amp;SUBSTITUTE(TEXT(BZ7,"#,##0.00"),"-","△")&amp;"】"))</f>
        <v>【103.24】</v>
      </c>
      <c r="CA6" s="36">
        <f>IF(CA7="",NA(),CA7)</f>
        <v>140.53</v>
      </c>
      <c r="CB6" s="36">
        <f t="shared" ref="CB6:CJ6" si="9">IF(CB7="",NA(),CB7)</f>
        <v>137.74</v>
      </c>
      <c r="CC6" s="36">
        <f t="shared" si="9"/>
        <v>138.79</v>
      </c>
      <c r="CD6" s="36">
        <f t="shared" si="9"/>
        <v>138.88</v>
      </c>
      <c r="CE6" s="36">
        <f t="shared" si="9"/>
        <v>139.55000000000001</v>
      </c>
      <c r="CF6" s="36">
        <f t="shared" si="9"/>
        <v>168.2</v>
      </c>
      <c r="CG6" s="36">
        <f t="shared" si="9"/>
        <v>168.67</v>
      </c>
      <c r="CH6" s="36">
        <f t="shared" si="9"/>
        <v>174.97</v>
      </c>
      <c r="CI6" s="36">
        <f t="shared" si="9"/>
        <v>178.59</v>
      </c>
      <c r="CJ6" s="36">
        <f t="shared" si="9"/>
        <v>178.92</v>
      </c>
      <c r="CK6" s="35" t="str">
        <f>IF(CK7="","",IF(CK7="-","【-】","【"&amp;SUBSTITUTE(TEXT(CK7,"#,##0.00"),"-","△")&amp;"】"))</f>
        <v>【168.38】</v>
      </c>
      <c r="CL6" s="36">
        <f>IF(CL7="",NA(),CL7)</f>
        <v>53.25</v>
      </c>
      <c r="CM6" s="36">
        <f t="shared" ref="CM6:CU6" si="10">IF(CM7="",NA(),CM7)</f>
        <v>54.62</v>
      </c>
      <c r="CN6" s="36">
        <f t="shared" si="10"/>
        <v>53.01</v>
      </c>
      <c r="CO6" s="36">
        <f t="shared" si="10"/>
        <v>52.07</v>
      </c>
      <c r="CP6" s="36">
        <f t="shared" si="10"/>
        <v>52.29</v>
      </c>
      <c r="CQ6" s="36">
        <f t="shared" si="10"/>
        <v>54.77</v>
      </c>
      <c r="CR6" s="36">
        <f t="shared" si="10"/>
        <v>54.92</v>
      </c>
      <c r="CS6" s="36">
        <f t="shared" si="10"/>
        <v>55.63</v>
      </c>
      <c r="CT6" s="36">
        <f t="shared" si="10"/>
        <v>55.03</v>
      </c>
      <c r="CU6" s="36">
        <f t="shared" si="10"/>
        <v>55.14</v>
      </c>
      <c r="CV6" s="35" t="str">
        <f>IF(CV7="","",IF(CV7="-","【-】","【"&amp;SUBSTITUTE(TEXT(CV7,"#,##0.00"),"-","△")&amp;"】"))</f>
        <v>【60.00】</v>
      </c>
      <c r="CW6" s="36">
        <f>IF(CW7="",NA(),CW7)</f>
        <v>94.11</v>
      </c>
      <c r="CX6" s="36">
        <f t="shared" ref="CX6:DF6" si="11">IF(CX7="",NA(),CX7)</f>
        <v>92.6</v>
      </c>
      <c r="CY6" s="36">
        <f t="shared" si="11"/>
        <v>94.01</v>
      </c>
      <c r="CZ6" s="36">
        <f t="shared" si="11"/>
        <v>93.54</v>
      </c>
      <c r="DA6" s="36">
        <f t="shared" si="11"/>
        <v>92.77</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51.7</v>
      </c>
      <c r="DI6" s="36">
        <f t="shared" ref="DI6:DQ6" si="12">IF(DI7="",NA(),DI7)</f>
        <v>52.69</v>
      </c>
      <c r="DJ6" s="36">
        <f t="shared" si="12"/>
        <v>53.27</v>
      </c>
      <c r="DK6" s="36">
        <f t="shared" si="12"/>
        <v>53.91</v>
      </c>
      <c r="DL6" s="36">
        <f t="shared" si="12"/>
        <v>54.68</v>
      </c>
      <c r="DM6" s="36">
        <f t="shared" si="12"/>
        <v>47.46</v>
      </c>
      <c r="DN6" s="36">
        <f t="shared" si="12"/>
        <v>48.49</v>
      </c>
      <c r="DO6" s="36">
        <f t="shared" si="12"/>
        <v>48.05</v>
      </c>
      <c r="DP6" s="36">
        <f t="shared" si="12"/>
        <v>48.87</v>
      </c>
      <c r="DQ6" s="36">
        <f t="shared" si="12"/>
        <v>49.92</v>
      </c>
      <c r="DR6" s="35" t="str">
        <f>IF(DR7="","",IF(DR7="-","【-】","【"&amp;SUBSTITUTE(TEXT(DR7,"#,##0.00"),"-","△")&amp;"】"))</f>
        <v>【49.59】</v>
      </c>
      <c r="DS6" s="36">
        <f>IF(DS7="",NA(),DS7)</f>
        <v>15.75</v>
      </c>
      <c r="DT6" s="36">
        <f t="shared" ref="DT6:EB6" si="13">IF(DT7="",NA(),DT7)</f>
        <v>19.940000000000001</v>
      </c>
      <c r="DU6" s="36">
        <f t="shared" si="13"/>
        <v>19.34</v>
      </c>
      <c r="DV6" s="36">
        <f t="shared" si="13"/>
        <v>28.9</v>
      </c>
      <c r="DW6" s="36">
        <f t="shared" si="13"/>
        <v>32.15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0.36</v>
      </c>
      <c r="EE6" s="36">
        <f t="shared" ref="EE6:EM6" si="14">IF(EE7="",NA(),EE7)</f>
        <v>0.33</v>
      </c>
      <c r="EF6" s="36">
        <f t="shared" si="14"/>
        <v>0.5</v>
      </c>
      <c r="EG6" s="36">
        <f t="shared" si="14"/>
        <v>0.81</v>
      </c>
      <c r="EH6" s="36">
        <f t="shared" si="14"/>
        <v>0.48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234460</v>
      </c>
      <c r="D7" s="38">
        <v>46</v>
      </c>
      <c r="E7" s="38">
        <v>1</v>
      </c>
      <c r="F7" s="38">
        <v>0</v>
      </c>
      <c r="G7" s="38">
        <v>1</v>
      </c>
      <c r="H7" s="38" t="s">
        <v>93</v>
      </c>
      <c r="I7" s="38" t="s">
        <v>94</v>
      </c>
      <c r="J7" s="38" t="s">
        <v>95</v>
      </c>
      <c r="K7" s="38" t="s">
        <v>96</v>
      </c>
      <c r="L7" s="38" t="s">
        <v>97</v>
      </c>
      <c r="M7" s="38" t="s">
        <v>98</v>
      </c>
      <c r="N7" s="39" t="s">
        <v>99</v>
      </c>
      <c r="O7" s="39">
        <v>91.89</v>
      </c>
      <c r="P7" s="39">
        <v>99.8</v>
      </c>
      <c r="Q7" s="39">
        <v>2650</v>
      </c>
      <c r="R7" s="39">
        <v>21841</v>
      </c>
      <c r="S7" s="39">
        <v>46.2</v>
      </c>
      <c r="T7" s="39">
        <v>472.75</v>
      </c>
      <c r="U7" s="39">
        <v>21720</v>
      </c>
      <c r="V7" s="39">
        <v>46.2</v>
      </c>
      <c r="W7" s="39">
        <v>470.13</v>
      </c>
      <c r="X7" s="39">
        <v>111.14</v>
      </c>
      <c r="Y7" s="39">
        <v>113.73</v>
      </c>
      <c r="Z7" s="39">
        <v>112.83</v>
      </c>
      <c r="AA7" s="39">
        <v>112.21</v>
      </c>
      <c r="AB7" s="39">
        <v>111.37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697.05</v>
      </c>
      <c r="AU7" s="39">
        <v>1429.44</v>
      </c>
      <c r="AV7" s="39">
        <v>949.94</v>
      </c>
      <c r="AW7" s="39">
        <v>681.5</v>
      </c>
      <c r="AX7" s="39">
        <v>624.78</v>
      </c>
      <c r="AY7" s="39">
        <v>391.54</v>
      </c>
      <c r="AZ7" s="39">
        <v>384.34</v>
      </c>
      <c r="BA7" s="39">
        <v>359.47</v>
      </c>
      <c r="BB7" s="39">
        <v>369.69</v>
      </c>
      <c r="BC7" s="39">
        <v>379.08</v>
      </c>
      <c r="BD7" s="39">
        <v>264.97000000000003</v>
      </c>
      <c r="BE7" s="39">
        <v>23.2</v>
      </c>
      <c r="BF7" s="39">
        <v>18.059999999999999</v>
      </c>
      <c r="BG7" s="39">
        <v>17.82</v>
      </c>
      <c r="BH7" s="39">
        <v>27.36</v>
      </c>
      <c r="BI7" s="39">
        <v>32.24</v>
      </c>
      <c r="BJ7" s="39">
        <v>386.97</v>
      </c>
      <c r="BK7" s="39">
        <v>380.58</v>
      </c>
      <c r="BL7" s="39">
        <v>401.79</v>
      </c>
      <c r="BM7" s="39">
        <v>402.99</v>
      </c>
      <c r="BN7" s="39">
        <v>398.98</v>
      </c>
      <c r="BO7" s="39">
        <v>266.61</v>
      </c>
      <c r="BP7" s="39">
        <v>111.75</v>
      </c>
      <c r="BQ7" s="39">
        <v>114.71</v>
      </c>
      <c r="BR7" s="39">
        <v>113.57</v>
      </c>
      <c r="BS7" s="39">
        <v>112.82</v>
      </c>
      <c r="BT7" s="39">
        <v>112.5</v>
      </c>
      <c r="BU7" s="39">
        <v>101.72</v>
      </c>
      <c r="BV7" s="39">
        <v>102.38</v>
      </c>
      <c r="BW7" s="39">
        <v>100.12</v>
      </c>
      <c r="BX7" s="39">
        <v>98.66</v>
      </c>
      <c r="BY7" s="39">
        <v>98.64</v>
      </c>
      <c r="BZ7" s="39">
        <v>103.24</v>
      </c>
      <c r="CA7" s="39">
        <v>140.53</v>
      </c>
      <c r="CB7" s="39">
        <v>137.74</v>
      </c>
      <c r="CC7" s="39">
        <v>138.79</v>
      </c>
      <c r="CD7" s="39">
        <v>138.88</v>
      </c>
      <c r="CE7" s="39">
        <v>139.55000000000001</v>
      </c>
      <c r="CF7" s="39">
        <v>168.2</v>
      </c>
      <c r="CG7" s="39">
        <v>168.67</v>
      </c>
      <c r="CH7" s="39">
        <v>174.97</v>
      </c>
      <c r="CI7" s="39">
        <v>178.59</v>
      </c>
      <c r="CJ7" s="39">
        <v>178.92</v>
      </c>
      <c r="CK7" s="39">
        <v>168.38</v>
      </c>
      <c r="CL7" s="39">
        <v>53.25</v>
      </c>
      <c r="CM7" s="39">
        <v>54.62</v>
      </c>
      <c r="CN7" s="39">
        <v>53.01</v>
      </c>
      <c r="CO7" s="39">
        <v>52.07</v>
      </c>
      <c r="CP7" s="39">
        <v>52.29</v>
      </c>
      <c r="CQ7" s="39">
        <v>54.77</v>
      </c>
      <c r="CR7" s="39">
        <v>54.92</v>
      </c>
      <c r="CS7" s="39">
        <v>55.63</v>
      </c>
      <c r="CT7" s="39">
        <v>55.03</v>
      </c>
      <c r="CU7" s="39">
        <v>55.14</v>
      </c>
      <c r="CV7" s="39">
        <v>60</v>
      </c>
      <c r="CW7" s="39">
        <v>94.11</v>
      </c>
      <c r="CX7" s="39">
        <v>92.6</v>
      </c>
      <c r="CY7" s="39">
        <v>94.01</v>
      </c>
      <c r="CZ7" s="39">
        <v>93.54</v>
      </c>
      <c r="DA7" s="39">
        <v>92.77</v>
      </c>
      <c r="DB7" s="39">
        <v>82.89</v>
      </c>
      <c r="DC7" s="39">
        <v>82.66</v>
      </c>
      <c r="DD7" s="39">
        <v>82.04</v>
      </c>
      <c r="DE7" s="39">
        <v>81.900000000000006</v>
      </c>
      <c r="DF7" s="39">
        <v>81.39</v>
      </c>
      <c r="DG7" s="39">
        <v>89.8</v>
      </c>
      <c r="DH7" s="39">
        <v>51.7</v>
      </c>
      <c r="DI7" s="39">
        <v>52.69</v>
      </c>
      <c r="DJ7" s="39">
        <v>53.27</v>
      </c>
      <c r="DK7" s="39">
        <v>53.91</v>
      </c>
      <c r="DL7" s="39">
        <v>54.68</v>
      </c>
      <c r="DM7" s="39">
        <v>47.46</v>
      </c>
      <c r="DN7" s="39">
        <v>48.49</v>
      </c>
      <c r="DO7" s="39">
        <v>48.05</v>
      </c>
      <c r="DP7" s="39">
        <v>48.87</v>
      </c>
      <c r="DQ7" s="39">
        <v>49.92</v>
      </c>
      <c r="DR7" s="39">
        <v>49.59</v>
      </c>
      <c r="DS7" s="39">
        <v>15.75</v>
      </c>
      <c r="DT7" s="39">
        <v>19.940000000000001</v>
      </c>
      <c r="DU7" s="39">
        <v>19.34</v>
      </c>
      <c r="DV7" s="39">
        <v>28.9</v>
      </c>
      <c r="DW7" s="39">
        <v>32.15</v>
      </c>
      <c r="DX7" s="39">
        <v>9.7100000000000009</v>
      </c>
      <c r="DY7" s="39">
        <v>12.79</v>
      </c>
      <c r="DZ7" s="39">
        <v>13.39</v>
      </c>
      <c r="EA7" s="39">
        <v>14.85</v>
      </c>
      <c r="EB7" s="39">
        <v>16.88</v>
      </c>
      <c r="EC7" s="39">
        <v>19.440000000000001</v>
      </c>
      <c r="ED7" s="39">
        <v>0.36</v>
      </c>
      <c r="EE7" s="39">
        <v>0.33</v>
      </c>
      <c r="EF7" s="39">
        <v>0.5</v>
      </c>
      <c r="EG7" s="39">
        <v>0.81</v>
      </c>
      <c r="EH7" s="39">
        <v>0.48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2021-01-26T01:18:50Z</cp:lastPrinted>
  <dcterms:created xsi:type="dcterms:W3CDTF">2020-12-04T02:10:17Z</dcterms:created>
  <dcterms:modified xsi:type="dcterms:W3CDTF">2021-02-22T01:50:54Z</dcterms:modified>
  <cp:category/>
</cp:coreProperties>
</file>