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WqhQvy3UNJG7tspxLjuPY2p7AHiYuDjBIVvMhNgDREMWLcFPVYg1oFoRaHIxY0S+X6I/WiSVHDne3zx//Q+z4w==" workbookSaltValue="pbW1HqV1g3J3ct6UKvHLBA=="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<sst xmlns="http://schemas.openxmlformats.org/spreadsheetml/2006/main" count="228" uniqueCount="114">
  <si>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</si>
  <si>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</si>
  <si>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</si>
  <si>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</si>
  <si>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</si>
  <si>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</si>
  <si>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</si>
  <si>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</si>
  <si>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</si>
  <si>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</si>
  <si>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</si>
  <si>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</si>
  <si>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</si>
  <si>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</si>
  <si>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</si>
  <si>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</si>
  <si>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</si>
  <si>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</si>
  <si>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</si>
  <si>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</si>
  <si>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</si>
  <si>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</si>
  <si>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</si>
  <si>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</si>
  <si>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</si>
  <si>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</si>
  <si>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</si>
  <si>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</si>
  <si>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</si>
  <si>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</si>
  <si>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</si>
  <si>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</si>
  <si>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</si>
  <si>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</si>
  <si>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</si>
  <si>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</si>
  <si>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</si>
  <si>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</si>
  <si>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</si>
  <si>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</si>
  <si>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</si>
  <si>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</si>
  <si>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</si>
  <si>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</si>
  <si>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</si>
  <si>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</si>
  <si>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</si>
  <si>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</si>
  <si>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</si>
  <si>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</si>
  <si>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</si>
  <si>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</si>
  <si>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</si>
  <si>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</si>
  <si>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</si>
  <si>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</si>
  <si>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</si>
  <si>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</si>
  <si>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</si>
  <si>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</si>
  <si>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</si>
  <si>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</si>
  <si>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</si>
  <si>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</si>
  <si>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</si>
  <si>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</si>
  <si>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</si>
  <si>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</si>
  <si>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</si>
  <si>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</si>
  <si>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</si>
  <si>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</si>
  <si>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</si>
  <si>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</si>
  <si>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</si>
  <si>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</si>
  <si>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</si>
  <si>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</si>
  <si>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</si>
  <si>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</si>
  <si>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</si>
  <si>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</si>
  <si>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</si>
  <si>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</si>
  <si>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</si>
  <si>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</si>
  <si>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</si>
  <si>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</si>
  <si>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</si>
  <si>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</si>
  <si>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</si>
  <si>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</si>
  <si>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</si>
  <si>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</si>
  <si>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</si>
  <si>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</si>
  <si>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</si>
  <si>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</si>
  <si>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</si>
  <si>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</si>
  <si>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</si>
  <si>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</si>
  <si>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</si>
  <si>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</si>
  <si>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</si>
  <si>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</si>
  <si>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</si>
  <si>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</si>
  <si>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</si>
  <si>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</si>
  <si>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</si>
  <si>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①有形固定資産減価償却率は、類似団体平均値を下回っているものの、施設更新に伴い減価償却費が増加しているため、年々高くなっています。
　②管路経年化率も、老朽化に対し更新工事が進んでいないため年々高くなっています。類似団体平均値より高いことからも、法定耐用年数超過した老朽管が多いことを示しています。
　③管路更新率は、0.6％前後で推移し、類似団体平均値と同水準です。しかしながら、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15" eb="17">
      <t>ルイジ</t>
    </rPh>
    <rPh sb="17" eb="19">
      <t>ダンタイ</t>
    </rPh>
    <rPh sb="19" eb="21">
      <t>ヘイキン</t>
    </rPh>
    <rPh sb="21" eb="22">
      <t>チ</t>
    </rPh>
    <rPh sb="23" eb="25">
      <t>シタマワ</t>
    </rPh>
    <rPh sb="33" eb="35">
      <t>シセツ</t>
    </rPh>
    <rPh sb="35" eb="37">
      <t>コウシン</t>
    </rPh>
    <rPh sb="38" eb="39">
      <t>トモナ</t>
    </rPh>
    <rPh sb="77" eb="80">
      <t>ロウキュウカ</t>
    </rPh>
    <rPh sb="81" eb="82">
      <t>タイ</t>
    </rPh>
    <rPh sb="96" eb="98">
      <t>ネンネン</t>
    </rPh>
    <rPh sb="107" eb="109">
      <t>ルイジ</t>
    </rPh>
    <rPh sb="109" eb="113">
      <t>ダンタイヘイキン</t>
    </rPh>
    <rPh sb="113" eb="114">
      <t>チ</t>
    </rPh>
    <rPh sb="116" eb="117">
      <t>タカ</t>
    </rPh>
    <rPh sb="130" eb="132">
      <t>チョウカ</t>
    </rPh>
    <rPh sb="143" eb="144">
      <t>シメ</t>
    </rPh>
    <rPh sb="164" eb="166">
      <t>ゼンゴ</t>
    </rPh>
    <rPh sb="167" eb="169">
      <t>スイイ</t>
    </rPh>
    <rPh sb="171" eb="177">
      <t>ルイジダンタイヘイキン</t>
    </rPh>
    <rPh sb="177" eb="178">
      <t>チ</t>
    </rPh>
    <rPh sb="179" eb="182">
      <t>ドウスイジュン</t>
    </rPh>
    <rPh sb="281" eb="282">
      <t>ショウ</t>
    </rPh>
    <rPh sb="282" eb="284">
      <t>コウケイ</t>
    </rPh>
    <rPh sb="297" eb="299">
      <t>ヨテイ</t>
    </rPh>
    <phoneticPr fontId="4"/>
  </si>
  <si>
    <t>　①経常収支比率は例年120％前後で推移し、②累積欠損金は0であることから、収支は継続して黒字であることを示しています。令和元年度は長期前受金戻入の減少や工事費の増加等により、①は減少しましたが、類似団体平均値との比較から、単年度での収益性が高いことが分かります。
　③流動比率は依然として100％を超えており、他団体平均値を上回っていることからも、短期的な債務に対する支払い能力が高いことが分かります。令和元年度は未払金の減少により上昇しました。
　④企業債残高対給水収益比率は、平成７年度を最後に企業債の新規借り入れを行っていないため年々減少傾向にあります。類似団体平均値を大きく下回り、良好な財政状況であると言えます。
　⑤料金回収率は例年120％前後を維持していることから、給水にかかる費用が給水収益で賄えていることが分かります。令和元年度は工事費等の増加により、減少しました。
　経営健全化を目指し費用削減を進めており、⑥給水原価は類似団体平均値を大幅に下回り、給水に係る費用が少なく抑えられていることが分かります。
　⑦施設利用率は給水量の増減に左右されるものの、類似団体平均値を上回り、施設は効率的に稼働しています。
　⑧有収率は例年、類似団体平均値と比較して高く、事業の収益性が高いことが分かります。</t>
    <rPh sb="9" eb="11">
      <t>レイネン</t>
    </rPh>
    <rPh sb="15" eb="17">
      <t>ゼンゴ</t>
    </rPh>
    <rPh sb="18" eb="20">
      <t>スイイ</t>
    </rPh>
    <rPh sb="41" eb="43">
      <t>ケイゾク</t>
    </rPh>
    <rPh sb="53" eb="54">
      <t>シメ</t>
    </rPh>
    <rPh sb="60" eb="62">
      <t>レイワ</t>
    </rPh>
    <rPh sb="62" eb="64">
      <t>ガンネン</t>
    </rPh>
    <rPh sb="64" eb="65">
      <t>ド</t>
    </rPh>
    <rPh sb="66" eb="73">
      <t>チョウキマエウケキンレイニュウ</t>
    </rPh>
    <rPh sb="74" eb="76">
      <t>ゲンショウ</t>
    </rPh>
    <rPh sb="77" eb="79">
      <t>コウジ</t>
    </rPh>
    <rPh sb="79" eb="80">
      <t>ヒ</t>
    </rPh>
    <rPh sb="81" eb="83">
      <t>ゾウカ</t>
    </rPh>
    <rPh sb="83" eb="84">
      <t>トウ</t>
    </rPh>
    <rPh sb="90" eb="92">
      <t>ゲンショウ</t>
    </rPh>
    <rPh sb="98" eb="100">
      <t>ルイジ</t>
    </rPh>
    <rPh sb="102" eb="105">
      <t>ヘイキンチ</t>
    </rPh>
    <rPh sb="107" eb="109">
      <t>ヒカク</t>
    </rPh>
    <rPh sb="121" eb="122">
      <t>タカ</t>
    </rPh>
    <rPh sb="140" eb="142">
      <t>イゼン</t>
    </rPh>
    <rPh sb="150" eb="151">
      <t>コ</t>
    </rPh>
    <rPh sb="156" eb="157">
      <t>タ</t>
    </rPh>
    <rPh sb="157" eb="159">
      <t>ダンタイ</t>
    </rPh>
    <rPh sb="159" eb="162">
      <t>ヘイキンチ</t>
    </rPh>
    <rPh sb="202" eb="204">
      <t>レイワ</t>
    </rPh>
    <rPh sb="204" eb="206">
      <t>ガンネン</t>
    </rPh>
    <rPh sb="206" eb="207">
      <t>ド</t>
    </rPh>
    <rPh sb="208" eb="210">
      <t>ミバライ</t>
    </rPh>
    <rPh sb="210" eb="211">
      <t>キン</t>
    </rPh>
    <rPh sb="212" eb="214">
      <t>ゲンショウ</t>
    </rPh>
    <rPh sb="217" eb="219">
      <t>ジョウショウ</t>
    </rPh>
    <rPh sb="241" eb="243">
      <t>ヘイセイ</t>
    </rPh>
    <rPh sb="244" eb="245">
      <t>ネン</t>
    </rPh>
    <rPh sb="245" eb="246">
      <t>ド</t>
    </rPh>
    <rPh sb="247" eb="249">
      <t>サイゴ</t>
    </rPh>
    <rPh sb="281" eb="283">
      <t>ルイジ</t>
    </rPh>
    <rPh sb="283" eb="285">
      <t>ダンタイ</t>
    </rPh>
    <rPh sb="285" eb="288">
      <t>ヘイキンチ</t>
    </rPh>
    <rPh sb="289" eb="290">
      <t>オオ</t>
    </rPh>
    <rPh sb="292" eb="294">
      <t>シタマワ</t>
    </rPh>
    <rPh sb="296" eb="298">
      <t>リョウコウ</t>
    </rPh>
    <rPh sb="299" eb="301">
      <t>ザイセイ</t>
    </rPh>
    <rPh sb="301" eb="303">
      <t>ジョウキョウ</t>
    </rPh>
    <rPh sb="307" eb="308">
      <t>イ</t>
    </rPh>
    <rPh sb="321" eb="323">
      <t>レイネン</t>
    </rPh>
    <rPh sb="327" eb="329">
      <t>ゼンゴ</t>
    </rPh>
    <rPh sb="330" eb="332">
      <t>イジ</t>
    </rPh>
    <rPh sb="355" eb="356">
      <t>マカナ</t>
    </rPh>
    <rPh sb="375" eb="377">
      <t>コウジ</t>
    </rPh>
    <rPh sb="377" eb="378">
      <t>ヒ</t>
    </rPh>
    <rPh sb="378" eb="379">
      <t>トウ</t>
    </rPh>
    <rPh sb="380" eb="382">
      <t>ゾウカ</t>
    </rPh>
    <rPh sb="386" eb="388">
      <t>ゲンショウ</t>
    </rPh>
    <rPh sb="421" eb="423">
      <t>ルイジ</t>
    </rPh>
    <rPh sb="427" eb="428">
      <t>チ</t>
    </rPh>
    <rPh sb="432" eb="434">
      <t>シタマワ</t>
    </rPh>
    <rPh sb="472" eb="474">
      <t>キュウスイ</t>
    </rPh>
    <rPh sb="474" eb="475">
      <t>リョウ</t>
    </rPh>
    <rPh sb="476" eb="478">
      <t>ゾウゲン</t>
    </rPh>
    <rPh sb="479" eb="481">
      <t>サユウ</t>
    </rPh>
    <rPh sb="488" eb="490">
      <t>ルイジ</t>
    </rPh>
    <rPh sb="490" eb="492">
      <t>ダンタイ</t>
    </rPh>
    <rPh sb="492" eb="495">
      <t>ヘイキンチ</t>
    </rPh>
    <rPh sb="496" eb="498">
      <t>ウワマワ</t>
    </rPh>
    <rPh sb="500" eb="502">
      <t>シセツ</t>
    </rPh>
    <rPh sb="503" eb="506">
      <t>コウリツテキ</t>
    </rPh>
    <rPh sb="507" eb="509">
      <t>カドウ</t>
    </rPh>
    <rPh sb="522" eb="524">
      <t>レイネン</t>
    </rPh>
    <rPh sb="529" eb="532">
      <t>ヘイキンチ</t>
    </rPh>
    <rPh sb="537" eb="538">
      <t>タカ</t>
    </rPh>
    <rPh sb="540" eb="542">
      <t>ジギョウ</t>
    </rPh>
    <rPh sb="543" eb="546">
      <t>シュウエキセイ</t>
    </rPh>
    <rPh sb="547" eb="548">
      <t>タカ</t>
    </rPh>
    <rPh sb="552" eb="553">
      <t>ワ</t>
    </rPh>
    <phoneticPr fontId="4"/>
  </si>
  <si>
    <t>　経営に関する指標から、現在は比較的健全な経営が出来ていると言えます。しかしながら、今後は節水型機器の普及や人口減少等による給水収益の減少、減価償却費等の費用の増加傾向から、事業の収益性は低下していくことが予想されます。
　施設の老朽化の面では、老朽管の更新が遅れており、更に今後10～20年間で更新需要のピークを迎えます。電気機械設備の更新も必要であるため、計画的な施設の更新とその財源の確保が必要です。
　今後は、令和２年度策定の水道事業ビジョン（経営戦略）に掲げる「安全安心な水を安定して供給する」、「災害に強い施設・体制を構築する」、「基盤強化により事業を未来へつなげる」の３つの基本目標の実現に努めます。これら目標の実現に向けて、アセットマネジメント等による施設の計画的な更新と、官民連携や広域連携、水道料金適正化に向けた取組により健全経営の確保を図っています。</t>
    <rPh sb="1" eb="3">
      <t>ケイエイ</t>
    </rPh>
    <rPh sb="4" eb="5">
      <t>カン</t>
    </rPh>
    <rPh sb="12" eb="14">
      <t>ゲンザイ</t>
    </rPh>
    <rPh sb="15" eb="18">
      <t>ヒカクテキ</t>
    </rPh>
    <rPh sb="18" eb="20">
      <t>ケンゼン</t>
    </rPh>
    <rPh sb="21" eb="23">
      <t>ケイエイ</t>
    </rPh>
    <rPh sb="24" eb="26">
      <t>デキ</t>
    </rPh>
    <rPh sb="30" eb="31">
      <t>イ</t>
    </rPh>
    <rPh sb="42" eb="44">
      <t>コンゴ</t>
    </rPh>
    <rPh sb="47" eb="48">
      <t>ガタ</t>
    </rPh>
    <rPh sb="54" eb="56">
      <t>ジンコウ</t>
    </rPh>
    <rPh sb="56" eb="58">
      <t>ゲンショウ</t>
    </rPh>
    <rPh sb="67" eb="69">
      <t>ゲンショウ</t>
    </rPh>
    <rPh sb="70" eb="72">
      <t>ゲンカ</t>
    </rPh>
    <rPh sb="72" eb="74">
      <t>ショウキャク</t>
    </rPh>
    <rPh sb="74" eb="75">
      <t>ヒ</t>
    </rPh>
    <rPh sb="75" eb="76">
      <t>トウ</t>
    </rPh>
    <rPh sb="77" eb="79">
      <t>ヒヨウ</t>
    </rPh>
    <rPh sb="80" eb="82">
      <t>ゾウカ</t>
    </rPh>
    <rPh sb="82" eb="84">
      <t>ケイコウ</t>
    </rPh>
    <rPh sb="87" eb="89">
      <t>ジギョウ</t>
    </rPh>
    <rPh sb="90" eb="92">
      <t>シュウエキ</t>
    </rPh>
    <rPh sb="92" eb="93">
      <t>セイ</t>
    </rPh>
    <rPh sb="94" eb="96">
      <t>テイカ</t>
    </rPh>
    <rPh sb="103" eb="105">
      <t>ヨソウ</t>
    </rPh>
    <rPh sb="112" eb="114">
      <t>シセツ</t>
    </rPh>
    <rPh sb="115" eb="118">
      <t>ロウキュウカ</t>
    </rPh>
    <rPh sb="136" eb="137">
      <t>サラ</t>
    </rPh>
    <rPh sb="145" eb="146">
      <t>ネン</t>
    </rPh>
    <rPh sb="146" eb="147">
      <t>カン</t>
    </rPh>
    <rPh sb="148" eb="150">
      <t>コウシン</t>
    </rPh>
    <rPh sb="150" eb="152">
      <t>ジュヨウ</t>
    </rPh>
    <rPh sb="157" eb="158">
      <t>ムカ</t>
    </rPh>
    <rPh sb="162" eb="164">
      <t>デンキ</t>
    </rPh>
    <rPh sb="164" eb="166">
      <t>キカイ</t>
    </rPh>
    <rPh sb="166" eb="168">
      <t>セツビ</t>
    </rPh>
    <rPh sb="169" eb="171">
      <t>コウシン</t>
    </rPh>
    <rPh sb="172" eb="174">
      <t>ヒツヨウ</t>
    </rPh>
    <rPh sb="180" eb="182">
      <t>ケイカク</t>
    </rPh>
    <rPh sb="182" eb="183">
      <t>テキ</t>
    </rPh>
    <rPh sb="184" eb="186">
      <t>シセツ</t>
    </rPh>
    <rPh sb="187" eb="189">
      <t>コウシン</t>
    </rPh>
    <rPh sb="192" eb="194">
      <t>ザイゲン</t>
    </rPh>
    <rPh sb="195" eb="197">
      <t>カクホ</t>
    </rPh>
    <rPh sb="198" eb="200">
      <t>ヒツヨウ</t>
    </rPh>
    <rPh sb="205" eb="207">
      <t>コンゴ</t>
    </rPh>
    <rPh sb="209" eb="211">
      <t>レイワ</t>
    </rPh>
    <rPh sb="212" eb="213">
      <t>ネン</t>
    </rPh>
    <rPh sb="213" eb="214">
      <t>ド</t>
    </rPh>
    <rPh sb="214" eb="216">
      <t>サクテイ</t>
    </rPh>
    <rPh sb="217" eb="219">
      <t>スイドウ</t>
    </rPh>
    <rPh sb="219" eb="221">
      <t>ジギョウ</t>
    </rPh>
    <rPh sb="226" eb="228">
      <t>ケイエイ</t>
    </rPh>
    <rPh sb="228" eb="230">
      <t>センリャク</t>
    </rPh>
    <rPh sb="232" eb="233">
      <t>カカ</t>
    </rPh>
    <rPh sb="236" eb="238">
      <t>アンゼン</t>
    </rPh>
    <rPh sb="238" eb="240">
      <t>アンシン</t>
    </rPh>
    <rPh sb="241" eb="242">
      <t>ミズ</t>
    </rPh>
    <rPh sb="243" eb="245">
      <t>アンテイ</t>
    </rPh>
    <rPh sb="247" eb="249">
      <t>キョウキュウ</t>
    </rPh>
    <rPh sb="254" eb="256">
      <t>サイガイ</t>
    </rPh>
    <rPh sb="257" eb="258">
      <t>ツヨ</t>
    </rPh>
    <rPh sb="259" eb="261">
      <t>シセツ</t>
    </rPh>
    <rPh sb="262" eb="264">
      <t>タイセイ</t>
    </rPh>
    <rPh sb="265" eb="267">
      <t>コウチク</t>
    </rPh>
    <rPh sb="272" eb="274">
      <t>キバン</t>
    </rPh>
    <rPh sb="274" eb="276">
      <t>キョウカ</t>
    </rPh>
    <rPh sb="279" eb="281">
      <t>ジギョウ</t>
    </rPh>
    <rPh sb="282" eb="284">
      <t>ミライ</t>
    </rPh>
    <rPh sb="294" eb="296">
      <t>キホン</t>
    </rPh>
    <rPh sb="296" eb="298">
      <t>モクヒョウ</t>
    </rPh>
    <rPh sb="299" eb="301">
      <t>ジツゲン</t>
    </rPh>
    <rPh sb="302" eb="303">
      <t>ツト</t>
    </rPh>
    <rPh sb="313" eb="315">
      <t>ジツゲン</t>
    </rPh>
    <rPh sb="316" eb="317">
      <t>ム</t>
    </rPh>
    <rPh sb="330" eb="331">
      <t>トウ</t>
    </rPh>
    <rPh sb="334" eb="336">
      <t>シセツ</t>
    </rPh>
    <rPh sb="337" eb="339">
      <t>ケイカク</t>
    </rPh>
    <rPh sb="339" eb="340">
      <t>テキ</t>
    </rPh>
    <rPh sb="341" eb="343">
      <t>コウシン</t>
    </rPh>
    <rPh sb="345" eb="347">
      <t>カンミン</t>
    </rPh>
    <rPh sb="347" eb="349">
      <t>レンケイ</t>
    </rPh>
    <rPh sb="350" eb="352">
      <t>コウイキ</t>
    </rPh>
    <rPh sb="352" eb="354">
      <t>レンケイ</t>
    </rPh>
    <rPh sb="355" eb="357">
      <t>スイドウ</t>
    </rPh>
    <rPh sb="357" eb="359">
      <t>リョウキン</t>
    </rPh>
    <rPh sb="359" eb="362">
      <t>テキセイカ</t>
    </rPh>
    <rPh sb="363" eb="364">
      <t>ム</t>
    </rPh>
    <rPh sb="366" eb="368">
      <t>トリクミ</t>
    </rPh>
    <rPh sb="371" eb="373">
      <t>ケンゼン</t>
    </rPh>
    <rPh sb="373" eb="375">
      <t>ケイエイ</t>
    </rPh>
    <rPh sb="376" eb="378">
      <t>カクホ</t>
    </rPh>
    <rPh sb="379" eb="3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</si>
</sst>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0.57999999999999996</c:v>
                </c:pt>
                <c:pt idx="1">
                  <c:v>0.47</c:v>
                </c:pt>
                <c:pt idx="2">
                  <c:v>0.74</c:v>
                </c:pt>
                <c:pt idx="3">
                  <c:v>0.5</c:v>
                </c:pt>
                <c:pt idx="4">
                  <c:v>0.7</c:v>
                </c:pt>
              </c:numCache>
            </c:numRef>
          </c:val>
          <c:extLst>
            <c:ext xmlns:c16="http://schemas.microsoft.com/office/drawing/2014/chart" uri="{C3380CC4-5D6E-409C-BE32-E72D297353CC}">
              <c16:uniqueId val="{00000000-A0F4-4625-91A0-586A47FEE8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0F4-4625-91A0-586A47FEE8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59.98</c:v>
                </c:pt>
                <c:pt idx="1">
                  <c:v>61.89</c:v>
                </c:pt>
                <c:pt idx="2">
                  <c:v>63.39</c:v>
                </c:pt>
                <c:pt idx="3">
                  <c:v>60.67</c:v>
                </c:pt>
                <c:pt idx="4">
                  <c:v>60.27</c:v>
                </c:pt>
              </c:numCache>
            </c:numRef>
          </c:val>
          <c:extLst>
            <c:ext xmlns:c16="http://schemas.microsoft.com/office/drawing/2014/chart" uri="{C3380CC4-5D6E-409C-BE32-E72D297353CC}">
              <c16:uniqueId val="{00000000-3FE6-4543-AF82-E8A2E47F11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FE6-4543-AF82-E8A2E47F11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92.81</c:v>
                </c:pt>
                <c:pt idx="1">
                  <c:v>92.02</c:v>
                </c:pt>
                <c:pt idx="2">
                  <c:v>91.73</c:v>
                </c:pt>
                <c:pt idx="3">
                  <c:v>92.95</c:v>
                </c:pt>
                <c:pt idx="4">
                  <c:v>93.57</c:v>
                </c:pt>
              </c:numCache>
            </c:numRef>
          </c:val>
          <c:extLst>
            <c:ext xmlns:c16="http://schemas.microsoft.com/office/drawing/2014/chart" uri="{C3380CC4-5D6E-409C-BE32-E72D297353CC}">
              <c16:uniqueId val="{00000000-9A46-4598-80AE-550E0F348B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A46-4598-80AE-550E0F348B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120.41</c:v>
                </c:pt>
                <c:pt idx="1">
                  <c:v>119.78</c:v>
                </c:pt>
                <c:pt idx="2">
                  <c:v>120.63</c:v>
                </c:pt>
                <c:pt idx="3">
                  <c:v>123.72</c:v>
                </c:pt>
                <c:pt idx="4">
                  <c:v>118.03</c:v>
                </c:pt>
              </c:numCache>
            </c:numRef>
          </c:val>
          <c:extLst>
            <c:ext xmlns:c16="http://schemas.microsoft.com/office/drawing/2014/chart" uri="{C3380CC4-5D6E-409C-BE32-E72D297353CC}">
              <c16:uniqueId val="{00000000-16EA-49EF-B4A5-3A41A2242E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6EA-49EF-B4A5-3A41A2242E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42.23</c:v>
                </c:pt>
                <c:pt idx="1">
                  <c:v>43.59</c:v>
                </c:pt>
                <c:pt idx="2">
                  <c:v>44.47</c:v>
                </c:pt>
                <c:pt idx="3">
                  <c:v>45.05</c:v>
                </c:pt>
                <c:pt idx="4">
                  <c:v>45.92</c:v>
                </c:pt>
              </c:numCache>
            </c:numRef>
          </c:val>
          <c:extLst>
            <c:ext xmlns:c16="http://schemas.microsoft.com/office/drawing/2014/chart" uri="{C3380CC4-5D6E-409C-BE32-E72D297353CC}">
              <c16:uniqueId val="{00000000-B5E6-420E-B347-6C0C93846F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B5E6-420E-B347-6C0C93846F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19.88</c:v>
                </c:pt>
                <c:pt idx="1">
                  <c:v>23.81</c:v>
                </c:pt>
                <c:pt idx="2">
                  <c:v>23.96</c:v>
                </c:pt>
                <c:pt idx="3">
                  <c:v>24.36</c:v>
                </c:pt>
                <c:pt idx="4">
                  <c:v>24.39</c:v>
                </c:pt>
              </c:numCache>
            </c:numRef>
          </c:val>
          <c:extLst>
            <c:ext xmlns:c16="http://schemas.microsoft.com/office/drawing/2014/chart" uri="{C3380CC4-5D6E-409C-BE32-E72D297353CC}">
              <c16:uniqueId val="{00000000-E290-4110-B164-F7F80D0B93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290-4110-B164-F7F80D0B93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0-4A7D-9CA0-F2BA1B4B86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100-4A7D-9CA0-F2BA1B4B86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1127.94</c:v>
                </c:pt>
                <c:pt idx="1">
                  <c:v>1020.89</c:v>
                </c:pt>
                <c:pt idx="2">
                  <c:v>971.31</c:v>
                </c:pt>
                <c:pt idx="3">
                  <c:v>548.78</c:v>
                </c:pt>
                <c:pt idx="4">
                  <c:v>690.76</c:v>
                </c:pt>
              </c:numCache>
            </c:numRef>
          </c:val>
          <c:extLst>
            <c:ext xmlns:c16="http://schemas.microsoft.com/office/drawing/2014/chart" uri="{C3380CC4-5D6E-409C-BE32-E72D297353CC}">
              <c16:uniqueId val="{00000000-DDEA-470C-B311-C5C630EBC8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DEA-470C-B311-C5C630EBC8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41.79</c:v>
                </c:pt>
                <c:pt idx="1">
                  <c:v>36.36</c:v>
                </c:pt>
                <c:pt idx="2">
                  <c:v>30.95</c:v>
                </c:pt>
                <c:pt idx="3">
                  <c:v>27.49</c:v>
                </c:pt>
                <c:pt idx="4">
                  <c:v>22.48</c:v>
                </c:pt>
              </c:numCache>
            </c:numRef>
          </c:val>
          <c:extLst>
            <c:ext xmlns:c16="http://schemas.microsoft.com/office/drawing/2014/chart" uri="{C3380CC4-5D6E-409C-BE32-E72D297353CC}">
              <c16:uniqueId val="{00000000-5073-4BBD-AF8B-D9AA57F59B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073-4BBD-AF8B-D9AA57F59B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122.9</c:v>
                </c:pt>
                <c:pt idx="1">
                  <c:v>121.76</c:v>
                </c:pt>
                <c:pt idx="2">
                  <c:v>121.21</c:v>
                </c:pt>
                <c:pt idx="3">
                  <c:v>125.83</c:v>
                </c:pt>
                <c:pt idx="4">
                  <c:v>117.52</c:v>
                </c:pt>
              </c:numCache>
            </c:numRef>
          </c:val>
          <c:extLst>
            <c:ext xmlns:c16="http://schemas.microsoft.com/office/drawing/2014/chart" uri="{C3380CC4-5D6E-409C-BE32-E72D297353CC}">
              <c16:uniqueId val="{00000000-C198-4B97-82A8-8ED552A1DE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198-4B97-82A8-8ED552A1DE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111.34</c:v>
                </c:pt>
                <c:pt idx="1">
                  <c:v>112.99</c:v>
                </c:pt>
                <c:pt idx="2">
                  <c:v>114.28</c:v>
                </c:pt>
                <c:pt idx="3">
                  <c:v>108.85</c:v>
                </c:pt>
                <c:pt idx="4">
                  <c:v>116.41</c:v>
                </c:pt>
              </c:numCache>
            </c:numRef>
          </c:val>
          <c:extLst>
            <c:ext xmlns:c16="http://schemas.microsoft.com/office/drawing/2014/chart" uri="{C3380CC4-5D6E-409C-BE32-E72D297353CC}">
              <c16:uniqueId val="{00000000-D601-43AB-A0A8-5033357EAF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D601-43AB-A0A8-5033357EAF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武豊町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43639</v>
      </c>
      <c r="AM8" s="61"/>
      <c r="AN8" s="61"/>
      <c r="AO8" s="61"/>
      <c r="AP8" s="61"/>
      <c r="AQ8" s="61"/>
      <c r="AR8" s="61"/>
      <c r="AS8" s="61"/>
      <c r="AT8" s="52">
        <f>データ!$S$6</f>
        <v>26.38</v>
      </c>
      <c r="AU8" s="53"/>
      <c r="AV8" s="53"/>
      <c r="AW8" s="53"/>
      <c r="AX8" s="53"/>
      <c r="AY8" s="53"/>
      <c r="AZ8" s="53"/>
      <c r="BA8" s="53"/>
      <c r="BB8" s="54">
        <f>データ!$T$6</f>
        <v>1654.25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95.24</v>
      </c>
      <c r="J10" s="53"/>
      <c r="K10" s="53"/>
      <c r="L10" s="53"/>
      <c r="M10" s="53"/>
      <c r="N10" s="53"/>
      <c r="O10" s="64"/>
      <c r="P10" s="54">
        <f>データ!$P$6</f>
        <v>99.94</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43556</v>
      </c>
      <c r="AM10" s="61"/>
      <c r="AN10" s="61"/>
      <c r="AO10" s="61"/>
      <c r="AP10" s="61"/>
      <c r="AQ10" s="61"/>
      <c r="AR10" s="61"/>
      <c r="AS10" s="61"/>
      <c r="AT10" s="52">
        <f>データ!$V$6</f>
        <v>25.82</v>
      </c>
      <c r="AU10" s="53"/>
      <c r="AV10" s="53"/>
      <c r="AW10" s="53"/>
      <c r="AX10" s="53"/>
      <c r="AY10" s="53"/>
      <c r="AZ10" s="53"/>
      <c r="BA10" s="53"/>
      <c r="BB10" s="54">
        <f>データ!$W$6</f>
        <v>1686.91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ynWi/JbyTP6o3cLA8fplmzNIyQi8cDXseltRNNV+tdrTOvr0VN51I8w6RGWETVVnluXUPqGaSwUxXWMRzcttA==" saltValue="85KSQ5NROaxaPDqUws/G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234478</v>
      </c>
      <c r="D6" s="34">
        <f t="shared" si="3"/>
        <v>46</v>
      </c>
      <c r="E6" s="34">
        <f t="shared" si="3"/>
        <v>1</v>
      </c>
      <c r="F6" s="34">
        <f t="shared" si="3"/>
        <v>0</v>
      </c>
      <c r="G6" s="34">
        <f t="shared" si="3"/>
        <v>1</v>
      </c>
      <c r="H6" s="34" t="str">
        <f t="shared" si="3"/>
        <v>愛知県　武豊町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95.24</v>
      </c>
      <c r="P6" s="35">
        <f t="shared" si="3"/>
        <v>99.94</v>
      </c>
      <c r="Q6" s="35">
        <f t="shared" si="3"/>
        <v>2530</v>
      </c>
      <c r="R6" s="35">
        <f t="shared" si="3"/>
        <v>43639</v>
      </c>
      <c r="S6" s="35">
        <f t="shared" si="3"/>
        <v>26.38</v>
      </c>
      <c r="T6" s="35">
        <f t="shared" si="3"/>
        <v>1654.25</v>
      </c>
      <c r="U6" s="35">
        <f t="shared" si="3"/>
        <v>43556</v>
      </c>
      <c r="V6" s="35">
        <f t="shared" si="3"/>
        <v>25.82</v>
      </c>
      <c r="W6" s="35">
        <f t="shared" si="3"/>
        <v>1686.91</v>
      </c>
      <c r="X6" s="36">
        <f>IF(X7="",NA(),X7)</f>
        <v>120.41</v>
      </c>
      <c r="Y6" s="36">
        <f t="shared" ref="Y6:AG6" si="4">IF(Y7="",NA(),Y7)</f>
        <v>119.78</v>
      </c>
      <c r="Z6" s="36">
        <f t="shared" si="4"/>
        <v>120.63</v>
      </c>
      <c r="AA6" s="36">
        <f t="shared" si="4"/>
        <v>123.72</v>
      </c>
      <c r="AB6" s="36">
        <f t="shared" si="4"/>
        <v>118.03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1127.94</v>
      </c>
      <c r="AU6" s="36">
        <f t="shared" ref="AU6:BC6" si="6">IF(AU7="",NA(),AU7)</f>
        <v>1020.89</v>
      </c>
      <c r="AV6" s="36">
        <f t="shared" si="6"/>
        <v>971.31</v>
      </c>
      <c r="AW6" s="36">
        <f t="shared" si="6"/>
        <v>548.78</v>
      </c>
      <c r="AX6" s="36">
        <f t="shared" si="6"/>
        <v>690.76</v>
      </c>
      <c r="AY6" s="36">
        <f t="shared" si="6"/>
        <v>371.31</v>
      </c>
      <c r="AZ6" s="36">
        <f t="shared" si="6"/>
        <v>377.63</v>
      </c>
      <c r="BA6" s="36">
        <f t="shared" si="6"/>
        <v>357.34</v>
      </c>
      <c r="BB6" s="36">
        <f t="shared" si="6"/>
        <v>366.03</v>
      </c>
      <c r="BC6" s="36">
        <f t="shared" si="6"/>
        <v>365.18</v>
      </c>
      <c r="BD6" s="35" t="str">
        <f>IF(BD7="","",IF(BD7="-","【-】","【"&amp;SUBSTITUTE(TEXT(BD7,"#,##0.00"),"-","△")&amp;"】"))</f>
        <v>【264.97】</v>
      </c>
      <c r="BE6" s="36">
        <f>IF(BE7="",NA(),BE7)</f>
        <v>41.79</v>
      </c>
      <c r="BF6" s="36">
        <f t="shared" ref="BF6:BN6" si="7">IF(BF7="",NA(),BF7)</f>
        <v>36.36</v>
      </c>
      <c r="BG6" s="36">
        <f t="shared" si="7"/>
        <v>30.95</v>
      </c>
      <c r="BH6" s="36">
        <f t="shared" si="7"/>
        <v>27.49</v>
      </c>
      <c r="BI6" s="36">
        <f t="shared" si="7"/>
        <v>22.48</v>
      </c>
      <c r="BJ6" s="36">
        <f t="shared" si="7"/>
        <v>373.09</v>
      </c>
      <c r="BK6" s="36">
        <f t="shared" si="7"/>
        <v>364.71</v>
      </c>
      <c r="BL6" s="36">
        <f t="shared" si="7"/>
        <v>373.69</v>
      </c>
      <c r="BM6" s="36">
        <f t="shared" si="7"/>
        <v>370.12</v>
      </c>
      <c r="BN6" s="36">
        <f t="shared" si="7"/>
        <v>371.65</v>
      </c>
      <c r="BO6" s="35" t="str">
        <f>IF(BO7="","",IF(BO7="-","【-】","【"&amp;SUBSTITUTE(TEXT(BO7,"#,##0.00"),"-","△")&amp;"】"))</f>
        <v>【266.61】</v>
      </c>
      <c r="BP6" s="36">
        <f>IF(BP7="",NA(),BP7)</f>
        <v>122.9</v>
      </c>
      <c r="BQ6" s="36">
        <f t="shared" ref="BQ6:BY6" si="8">IF(BQ7="",NA(),BQ7)</f>
        <v>121.76</v>
      </c>
      <c r="BR6" s="36">
        <f t="shared" si="8"/>
        <v>121.21</v>
      </c>
      <c r="BS6" s="36">
        <f t="shared" si="8"/>
        <v>125.83</v>
      </c>
      <c r="BT6" s="36">
        <f t="shared" si="8"/>
        <v>117.52</v>
      </c>
      <c r="BU6" s="36">
        <f t="shared" si="8"/>
        <v>99.99</v>
      </c>
      <c r="BV6" s="36">
        <f t="shared" si="8"/>
        <v>100.65</v>
      </c>
      <c r="BW6" s="36">
        <f t="shared" si="8"/>
        <v>99.87</v>
      </c>
      <c r="BX6" s="36">
        <f t="shared" si="8"/>
        <v>100.42</v>
      </c>
      <c r="BY6" s="36">
        <f t="shared" si="8"/>
        <v>98.77</v>
      </c>
      <c r="BZ6" s="35" t="str">
        <f>IF(BZ7="","",IF(BZ7="-","【-】","【"&amp;SUBSTITUTE(TEXT(BZ7,"#,##0.00"),"-","△")&amp;"】"))</f>
        <v>【103.24】</v>
      </c>
      <c r="CA6" s="36">
        <f>IF(CA7="",NA(),CA7)</f>
        <v>111.34</v>
      </c>
      <c r="CB6" s="36">
        <f t="shared" ref="CB6:CJ6" si="9">IF(CB7="",NA(),CB7)</f>
        <v>112.99</v>
      </c>
      <c r="CC6" s="36">
        <f t="shared" si="9"/>
        <v>114.28</v>
      </c>
      <c r="CD6" s="36">
        <f t="shared" si="9"/>
        <v>108.85</v>
      </c>
      <c r="CE6" s="36">
        <f t="shared" si="9"/>
        <v>116.41</v>
      </c>
      <c r="CF6" s="36">
        <f t="shared" si="9"/>
        <v>171.15</v>
      </c>
      <c r="CG6" s="36">
        <f t="shared" si="9"/>
        <v>170.19</v>
      </c>
      <c r="CH6" s="36">
        <f t="shared" si="9"/>
        <v>171.81</v>
      </c>
      <c r="CI6" s="36">
        <f t="shared" si="9"/>
        <v>171.67</v>
      </c>
      <c r="CJ6" s="36">
        <f t="shared" si="9"/>
        <v>173.67</v>
      </c>
      <c r="CK6" s="35" t="str">
        <f>IF(CK7="","",IF(CK7="-","【-】","【"&amp;SUBSTITUTE(TEXT(CK7,"#,##0.00"),"-","△")&amp;"】"))</f>
        <v>【168.38】</v>
      </c>
      <c r="CL6" s="36">
        <f>IF(CL7="",NA(),CL7)</f>
        <v>59.98</v>
      </c>
      <c r="CM6" s="36">
        <f t="shared" ref="CM6:CU6" si="10">IF(CM7="",NA(),CM7)</f>
        <v>61.89</v>
      </c>
      <c r="CN6" s="36">
        <f t="shared" si="10"/>
        <v>63.39</v>
      </c>
      <c r="CO6" s="36">
        <f t="shared" si="10"/>
        <v>60.67</v>
      </c>
      <c r="CP6" s="36">
        <f t="shared" si="10"/>
        <v>60.27</v>
      </c>
      <c r="CQ6" s="36">
        <f t="shared" si="10"/>
        <v>58.53</v>
      </c>
      <c r="CR6" s="36">
        <f t="shared" si="10"/>
        <v>59.01</v>
      </c>
      <c r="CS6" s="36">
        <f t="shared" si="10"/>
        <v>60.03</v>
      </c>
      <c r="CT6" s="36">
        <f t="shared" si="10"/>
        <v>59.74</v>
      </c>
      <c r="CU6" s="36">
        <f t="shared" si="10"/>
        <v>59.67</v>
      </c>
      <c r="CV6" s="35" t="str">
        <f>IF(CV7="","",IF(CV7="-","【-】","【"&amp;SUBSTITUTE(TEXT(CV7,"#,##0.00"),"-","△")&amp;"】"))</f>
        <v>【60.00】</v>
      </c>
      <c r="CW6" s="36">
        <f>IF(CW7="",NA(),CW7)</f>
        <v>92.81</v>
      </c>
      <c r="CX6" s="36">
        <f t="shared" ref="CX6:DF6" si="11">IF(CX7="",NA(),CX7)</f>
        <v>92.02</v>
      </c>
      <c r="CY6" s="36">
        <f t="shared" si="11"/>
        <v>91.73</v>
      </c>
      <c r="CZ6" s="36">
        <f t="shared" si="11"/>
        <v>92.95</v>
      </c>
      <c r="DA6" s="36">
        <f t="shared" si="11"/>
        <v>93.57</v>
      </c>
      <c r="DB6" s="36">
        <f t="shared" si="11"/>
        <v>85.26</v>
      </c>
      <c r="DC6" s="36">
        <f t="shared" si="11"/>
        <v>85.37</v>
      </c>
      <c r="DD6" s="36">
        <f t="shared" si="11"/>
        <v>84.81</v>
      </c>
      <c r="DE6" s="36">
        <f t="shared" si="11"/>
        <v>84.8</v>
      </c>
      <c r="DF6" s="36">
        <f t="shared" si="11"/>
        <v>84.6</v>
      </c>
      <c r="DG6" s="35" t="str">
        <f>IF(DG7="","",IF(DG7="-","【-】","【"&amp;SUBSTITUTE(TEXT(DG7,"#,##0.00"),"-","△")&amp;"】"))</f>
        <v>【89.80】</v>
      </c>
      <c r="DH6" s="36">
        <f>IF(DH7="",NA(),DH7)</f>
        <v>42.23</v>
      </c>
      <c r="DI6" s="36">
        <f t="shared" ref="DI6:DQ6" si="12">IF(DI7="",NA(),DI7)</f>
        <v>43.59</v>
      </c>
      <c r="DJ6" s="36">
        <f t="shared" si="12"/>
        <v>44.47</v>
      </c>
      <c r="DK6" s="36">
        <f t="shared" si="12"/>
        <v>45.05</v>
      </c>
      <c r="DL6" s="36">
        <f t="shared" si="12"/>
        <v>45.92</v>
      </c>
      <c r="DM6" s="36">
        <f t="shared" si="12"/>
        <v>45.75</v>
      </c>
      <c r="DN6" s="36">
        <f t="shared" si="12"/>
        <v>46.9</v>
      </c>
      <c r="DO6" s="36">
        <f t="shared" si="12"/>
        <v>47.28</v>
      </c>
      <c r="DP6" s="36">
        <f t="shared" si="12"/>
        <v>47.66</v>
      </c>
      <c r="DQ6" s="36">
        <f t="shared" si="12"/>
        <v>48.17</v>
      </c>
      <c r="DR6" s="35" t="str">
        <f>IF(DR7="","",IF(DR7="-","【-】","【"&amp;SUBSTITUTE(TEXT(DR7,"#,##0.00"),"-","△")&amp;"】"))</f>
        <v>【49.59】</v>
      </c>
      <c r="DS6" s="36">
        <f>IF(DS7="",NA(),DS7)</f>
        <v>19.88</v>
      </c>
      <c r="DT6" s="36">
        <f t="shared" ref="DT6:EB6" si="13">IF(DT7="",NA(),DT7)</f>
        <v>23.81</v>
      </c>
      <c r="DU6" s="36">
        <f t="shared" si="13"/>
        <v>23.96</v>
      </c>
      <c r="DV6" s="36">
        <f t="shared" si="13"/>
        <v>24.36</v>
      </c>
      <c r="DW6" s="36">
        <f t="shared" si="13"/>
        <v>24.39</v>
      </c>
      <c r="DX6" s="36">
        <f t="shared" si="13"/>
        <v>10.54</v>
      </c>
      <c r="DY6" s="36">
        <f t="shared" si="13"/>
        <v>12.03</v>
      </c>
      <c r="DZ6" s="36">
        <f t="shared" si="13"/>
        <v>12.19</v>
      </c>
      <c r="EA6" s="36">
        <f t="shared" si="13"/>
        <v>15.1</v>
      </c>
      <c r="EB6" s="36">
        <f t="shared" si="13"/>
        <v>17.12</v>
      </c>
      <c r="EC6" s="35" t="str">
        <f>IF(EC7="","",IF(EC7="-","【-】","【"&amp;SUBSTITUTE(TEXT(EC7,"#,##0.00"),"-","△")&amp;"】"))</f>
        <v>【19.44】</v>
      </c>
      <c r="ED6" s="36">
        <f>IF(ED7="",NA(),ED7)</f>
        <v>0.57999999999999996</v>
      </c>
      <c r="EE6" s="36">
        <f t="shared" ref="EE6:EM6" si="14">IF(EE7="",NA(),EE7)</f>
        <v>0.47</v>
      </c>
      <c r="EF6" s="36">
        <f t="shared" si="14"/>
        <v>0.74</v>
      </c>
      <c r="EG6" s="36">
        <f t="shared" si="14"/>
        <v>0.5</v>
      </c>
      <c r="EH6" s="36">
        <f t="shared" si="14"/>
        <v>0.7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234478</v>
      </c>
      <c r="D7" s="38">
        <v>46</v>
      </c>
      <c r="E7" s="38">
        <v>1</v>
      </c>
      <c r="F7" s="38">
        <v>0</v>
      </c>
      <c r="G7" s="38">
        <v>1</v>
      </c>
      <c r="H7" s="38" t="s">
        <v>93</v>
      </c>
      <c r="I7" s="38" t="s">
        <v>94</v>
      </c>
      <c r="J7" s="38" t="s">
        <v>95</v>
      </c>
      <c r="K7" s="38" t="s">
        <v>96</v>
      </c>
      <c r="L7" s="38" t="s">
        <v>97</v>
      </c>
      <c r="M7" s="38" t="s">
        <v>98</v>
      </c>
      <c r="N7" s="39" t="s">
        <v>99</v>
      </c>
      <c r="O7" s="39">
        <v>95.24</v>
      </c>
      <c r="P7" s="39">
        <v>99.94</v>
      </c>
      <c r="Q7" s="39">
        <v>2530</v>
      </c>
      <c r="R7" s="39">
        <v>43639</v>
      </c>
      <c r="S7" s="39">
        <v>26.38</v>
      </c>
      <c r="T7" s="39">
        <v>1654.25</v>
      </c>
      <c r="U7" s="39">
        <v>43556</v>
      </c>
      <c r="V7" s="39">
        <v>25.82</v>
      </c>
      <c r="W7" s="39">
        <v>1686.91</v>
      </c>
      <c r="X7" s="39">
        <v>120.41</v>
      </c>
      <c r="Y7" s="39">
        <v>119.78</v>
      </c>
      <c r="Z7" s="39">
        <v>120.63</v>
      </c>
      <c r="AA7" s="39">
        <v>123.72</v>
      </c>
      <c r="AB7" s="39">
        <v>118.03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1127.94</v>
      </c>
      <c r="AU7" s="39">
        <v>1020.89</v>
      </c>
      <c r="AV7" s="39">
        <v>971.31</v>
      </c>
      <c r="AW7" s="39">
        <v>548.78</v>
      </c>
      <c r="AX7" s="39">
        <v>690.76</v>
      </c>
      <c r="AY7" s="39">
        <v>371.31</v>
      </c>
      <c r="AZ7" s="39">
        <v>377.63</v>
      </c>
      <c r="BA7" s="39">
        <v>357.34</v>
      </c>
      <c r="BB7" s="39">
        <v>366.03</v>
      </c>
      <c r="BC7" s="39">
        <v>365.18</v>
      </c>
      <c r="BD7" s="39">
        <v>264.97000000000003</v>
      </c>
      <c r="BE7" s="39">
        <v>41.79</v>
      </c>
      <c r="BF7" s="39">
        <v>36.36</v>
      </c>
      <c r="BG7" s="39">
        <v>30.95</v>
      </c>
      <c r="BH7" s="39">
        <v>27.49</v>
      </c>
      <c r="BI7" s="39">
        <v>22.48</v>
      </c>
      <c r="BJ7" s="39">
        <v>373.09</v>
      </c>
      <c r="BK7" s="39">
        <v>364.71</v>
      </c>
      <c r="BL7" s="39">
        <v>373.69</v>
      </c>
      <c r="BM7" s="39">
        <v>370.12</v>
      </c>
      <c r="BN7" s="39">
        <v>371.65</v>
      </c>
      <c r="BO7" s="39">
        <v>266.61</v>
      </c>
      <c r="BP7" s="39">
        <v>122.9</v>
      </c>
      <c r="BQ7" s="39">
        <v>121.76</v>
      </c>
      <c r="BR7" s="39">
        <v>121.21</v>
      </c>
      <c r="BS7" s="39">
        <v>125.83</v>
      </c>
      <c r="BT7" s="39">
        <v>117.52</v>
      </c>
      <c r="BU7" s="39">
        <v>99.99</v>
      </c>
      <c r="BV7" s="39">
        <v>100.65</v>
      </c>
      <c r="BW7" s="39">
        <v>99.87</v>
      </c>
      <c r="BX7" s="39">
        <v>100.42</v>
      </c>
      <c r="BY7" s="39">
        <v>98.77</v>
      </c>
      <c r="BZ7" s="39">
        <v>103.24</v>
      </c>
      <c r="CA7" s="39">
        <v>111.34</v>
      </c>
      <c r="CB7" s="39">
        <v>112.99</v>
      </c>
      <c r="CC7" s="39">
        <v>114.28</v>
      </c>
      <c r="CD7" s="39">
        <v>108.85</v>
      </c>
      <c r="CE7" s="39">
        <v>116.41</v>
      </c>
      <c r="CF7" s="39">
        <v>171.15</v>
      </c>
      <c r="CG7" s="39">
        <v>170.19</v>
      </c>
      <c r="CH7" s="39">
        <v>171.81</v>
      </c>
      <c r="CI7" s="39">
        <v>171.67</v>
      </c>
      <c r="CJ7" s="39">
        <v>173.67</v>
      </c>
      <c r="CK7" s="39">
        <v>168.38</v>
      </c>
      <c r="CL7" s="39">
        <v>59.98</v>
      </c>
      <c r="CM7" s="39">
        <v>61.89</v>
      </c>
      <c r="CN7" s="39">
        <v>63.39</v>
      </c>
      <c r="CO7" s="39">
        <v>60.67</v>
      </c>
      <c r="CP7" s="39">
        <v>60.27</v>
      </c>
      <c r="CQ7" s="39">
        <v>58.53</v>
      </c>
      <c r="CR7" s="39">
        <v>59.01</v>
      </c>
      <c r="CS7" s="39">
        <v>60.03</v>
      </c>
      <c r="CT7" s="39">
        <v>59.74</v>
      </c>
      <c r="CU7" s="39">
        <v>59.67</v>
      </c>
      <c r="CV7" s="39">
        <v>60</v>
      </c>
      <c r="CW7" s="39">
        <v>92.81</v>
      </c>
      <c r="CX7" s="39">
        <v>92.02</v>
      </c>
      <c r="CY7" s="39">
        <v>91.73</v>
      </c>
      <c r="CZ7" s="39">
        <v>92.95</v>
      </c>
      <c r="DA7" s="39">
        <v>93.57</v>
      </c>
      <c r="DB7" s="39">
        <v>85.26</v>
      </c>
      <c r="DC7" s="39">
        <v>85.37</v>
      </c>
      <c r="DD7" s="39">
        <v>84.81</v>
      </c>
      <c r="DE7" s="39">
        <v>84.8</v>
      </c>
      <c r="DF7" s="39">
        <v>84.6</v>
      </c>
      <c r="DG7" s="39">
        <v>89.8</v>
      </c>
      <c r="DH7" s="39">
        <v>42.23</v>
      </c>
      <c r="DI7" s="39">
        <v>43.59</v>
      </c>
      <c r="DJ7" s="39">
        <v>44.47</v>
      </c>
      <c r="DK7" s="39">
        <v>45.05</v>
      </c>
      <c r="DL7" s="39">
        <v>45.92</v>
      </c>
      <c r="DM7" s="39">
        <v>45.75</v>
      </c>
      <c r="DN7" s="39">
        <v>46.9</v>
      </c>
      <c r="DO7" s="39">
        <v>47.28</v>
      </c>
      <c r="DP7" s="39">
        <v>47.66</v>
      </c>
      <c r="DQ7" s="39">
        <v>48.17</v>
      </c>
      <c r="DR7" s="39">
        <v>49.59</v>
      </c>
      <c r="DS7" s="39">
        <v>19.88</v>
      </c>
      <c r="DT7" s="39">
        <v>23.81</v>
      </c>
      <c r="DU7" s="39">
        <v>23.96</v>
      </c>
      <c r="DV7" s="39">
        <v>24.36</v>
      </c>
      <c r="DW7" s="39">
        <v>24.39</v>
      </c>
      <c r="DX7" s="39">
        <v>10.54</v>
      </c>
      <c r="DY7" s="39">
        <v>12.03</v>
      </c>
      <c r="DZ7" s="39">
        <v>12.19</v>
      </c>
      <c r="EA7" s="39">
        <v>15.1</v>
      </c>
      <c r="EB7" s="39">
        <v>17.12</v>
      </c>
      <c r="EC7" s="39">
        <v>19.440000000000001</v>
      </c>
      <c r="ED7" s="39">
        <v>0.57999999999999996</v>
      </c>
      <c r="EE7" s="39">
        <v>0.47</v>
      </c>
      <c r="EF7" s="39">
        <v>0.74</v>
      </c>
      <c r="EG7" s="39">
        <v>0.5</v>
      </c>
      <c r="EH7" s="39">
        <v>0.7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2021-01-25T04:53:23Z</cp:lastPrinted>
  <dcterms:created xsi:type="dcterms:W3CDTF">2020-12-04T02:10:18Z</dcterms:created>
  <dcterms:modified xsi:type="dcterms:W3CDTF">2021-02-09T06:07:24Z</dcterms:modified>
  <cp:category/>
</cp:coreProperties>
</file>