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1上水道\"/>
    </mc:Choice>
  </mc:AlternateContent>
  <workbookProtection workbookAlgorithmName="SHA-512" workbookHashValue="RiacmfM3VsxfFZLid7BMoUsoo0LXPslf0+YiywlKGGAVabcsRR1n6tB17T5ipdcb9CQxZETXOxAQyizFrO2QaQ==" workbookSaltValue="mXkqlp3RJC6vUZYgLhvC3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<sst xmlns="http://schemas.openxmlformats.org/spreadsheetml/2006/main" count="231" uniqueCount="113">
  <si>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</si>
  <si>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</si>
  <si>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</si>
  <si>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</si>
  <si>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</si>
  <si>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</si>
  <si>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</si>
  <si>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</si>
  <si>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</si>
  <si>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</si>
  <si>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</si>
  <si>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</si>
  <si>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</si>
  <si>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</si>
  <si>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</si>
  <si>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</si>
  <si>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</si>
  <si>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</si>
  <si>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</si>
  <si>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</si>
  <si>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</si>
  <si>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</si>
  <si>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</si>
  <si>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</si>
  <si>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</si>
  <si>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</si>
  <si>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</si>
  <si>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</si>
  <si>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</si>
  <si>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</si>
  <si>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</si>
  <si>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</si>
  <si>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</si>
  <si>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</si>
  <si>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</si>
  <si>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</si>
  <si>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</si>
  <si>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</si>
  <si>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</si>
  <si>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</si>
  <si>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</si>
  <si>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</si>
  <si>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</si>
  <si>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</si>
  <si>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</si>
  <si>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</si>
  <si>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</si>
  <si>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</si>
  <si>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</si>
  <si>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</si>
  <si>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</si>
  <si>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</si>
  <si>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</si>
  <si>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</si>
  <si>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</si>
  <si>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</si>
  <si>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</si>
  <si>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</si>
  <si>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</si>
  <si>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</si>
  <si>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</si>
  <si>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</si>
  <si>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</si>
  <si>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</si>
  <si>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</si>
  <si>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</si>
  <si>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</si>
  <si>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</si>
  <si>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</si>
  <si>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</si>
  <si>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</si>
  <si>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</si>
  <si>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</si>
  <si>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</si>
  <si>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</si>
  <si>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</si>
  <si>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</si>
  <si>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</si>
  <si>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</si>
  <si>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</si>
  <si>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</si>
  <si>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</si>
  <si>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</si>
  <si>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</si>
  <si>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</si>
  <si>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</si>
  <si>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</si>
  <si>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</si>
  <si>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</si>
  <si>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</si>
  <si>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</si>
  <si>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</si>
  <si>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</si>
  <si>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北名古屋水道企業団</t>
  </si>
  <si>
    <t>法適用</t>
  </si>
  <si>
    <t>水道事業</t>
  </si>
  <si>
    <t>末端給水事業</t>
  </si>
  <si>
    <t>A4</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</si>
  <si>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</si>
  <si>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</si>
  <si>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</si>
  <si>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</si>
  <si>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</si>
  <si>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</si>
  <si>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</si>
  <si>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</si>
  <si>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</si>
  <si>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</si>
  <si>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</si>
  <si>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</si>
  <si>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及び⑤料金回収率は類似団体平均値を上回っており、経営状況は比較的良好といえる。しかし、長期的には給水人口の減少により経常収支の悪化が見込まれるため、引き続き経営改革に取り組み費用の削減に努め、⑥給水原価を抑制するとともに、水道料金改定の検討をしていく必要がある。
　③流動比率は、平成30年度に比べ施設更新工事が減り流動負債となる未払金が減少したため指数が改善したが、類似団体平均値を大きく下回っている。これまで自己財源で施設の更新費用を賄ってきたため現金流出が続いたが、令和2年度から企業債の新規借入を予定しており、④企業債残高対給水収益比率が増加していくことが予測される。
　⑦施設利用率については、類似団体平均値を上回っており、施設の有効利用ができているといえる。また、施設の老朽化に伴い、今後2箇所の配水場施設の更新を控えており、施設の統廃合による更なる効率化を検討中である。
　⑧有収率は、構成市町の下水道工事に同調して老朽管の更新を計画的に実施してきたことにより漏水等の無効水量が減少し、類似団体平均値を上回って推移している。今後は、基幹管路や配水場施設の更新を中心に投資を行う予定であるが、現在の有収率を維持できるように努めていく必要がある。</t>
    <rPh sb="2" eb="4">
      <t>ケイジョウ</t>
    </rPh>
    <rPh sb="4" eb="6">
      <t>シュウシ</t>
    </rPh>
    <rPh sb="6" eb="8">
      <t>ヒリツ</t>
    </rPh>
    <rPh sb="8" eb="9">
      <t>オヨ</t>
    </rPh>
    <rPh sb="11" eb="13">
      <t>リョウキン</t>
    </rPh>
    <rPh sb="13" eb="15">
      <t>カイシュウ</t>
    </rPh>
    <rPh sb="15" eb="16">
      <t>リツ</t>
    </rPh>
    <rPh sb="32" eb="34">
      <t>ケイエイ</t>
    </rPh>
    <rPh sb="34" eb="36">
      <t>ジョウキョウ</t>
    </rPh>
    <rPh sb="37" eb="40">
      <t>ヒカクテキ</t>
    </rPh>
    <rPh sb="40" eb="42">
      <t>リョウコウ</t>
    </rPh>
    <rPh sb="51" eb="54">
      <t>チョウキテキ</t>
    </rPh>
    <rPh sb="56" eb="58">
      <t>キュウスイ</t>
    </rPh>
    <rPh sb="58" eb="60">
      <t>ジンコウ</t>
    </rPh>
    <rPh sb="61" eb="63">
      <t>ゲンショウ</t>
    </rPh>
    <rPh sb="66" eb="68">
      <t>ケイジョウ</t>
    </rPh>
    <rPh sb="68" eb="70">
      <t>シュウシ</t>
    </rPh>
    <rPh sb="71" eb="73">
      <t>アッカ</t>
    </rPh>
    <rPh sb="74" eb="76">
      <t>ミコ</t>
    </rPh>
    <rPh sb="82" eb="83">
      <t>ヒ</t>
    </rPh>
    <rPh sb="84" eb="85">
      <t>ツヅ</t>
    </rPh>
    <rPh sb="86" eb="88">
      <t>ケイエイ</t>
    </rPh>
    <rPh sb="88" eb="90">
      <t>カイカク</t>
    </rPh>
    <rPh sb="91" eb="92">
      <t>ト</t>
    </rPh>
    <rPh sb="93" eb="94">
      <t>ク</t>
    </rPh>
    <rPh sb="95" eb="97">
      <t>ヒヨウ</t>
    </rPh>
    <rPh sb="98" eb="100">
      <t>サクゲン</t>
    </rPh>
    <rPh sb="101" eb="102">
      <t>ツト</t>
    </rPh>
    <rPh sb="105" eb="107">
      <t>キュウスイ</t>
    </rPh>
    <rPh sb="107" eb="109">
      <t>ゲンカ</t>
    </rPh>
    <rPh sb="110" eb="112">
      <t>ヨクセイ</t>
    </rPh>
    <rPh sb="119" eb="121">
      <t>スイドウ</t>
    </rPh>
    <rPh sb="121" eb="123">
      <t>リョウキン</t>
    </rPh>
    <rPh sb="123" eb="125">
      <t>カイテイ</t>
    </rPh>
    <rPh sb="126" eb="128">
      <t>ケントウ</t>
    </rPh>
    <rPh sb="133" eb="135">
      <t>ヒツヨウ</t>
    </rPh>
    <rPh sb="143" eb="145">
      <t>リュウドウ</t>
    </rPh>
    <rPh sb="145" eb="147">
      <t>ヒリツ</t>
    </rPh>
    <rPh sb="154" eb="155">
      <t>ド</t>
    </rPh>
    <rPh sb="156" eb="157">
      <t>クラ</t>
    </rPh>
    <rPh sb="162" eb="164">
      <t>コウジ</t>
    </rPh>
    <rPh sb="165" eb="166">
      <t>ヘ</t>
    </rPh>
    <rPh sb="167" eb="169">
      <t>リュウドウ</t>
    </rPh>
    <rPh sb="169" eb="171">
      <t>フサイ</t>
    </rPh>
    <rPh sb="174" eb="177">
      <t>ミバライキン</t>
    </rPh>
    <rPh sb="178" eb="180">
      <t>ゲンショウ</t>
    </rPh>
    <rPh sb="184" eb="186">
      <t>シスウ</t>
    </rPh>
    <rPh sb="187" eb="189">
      <t>カイゼン</t>
    </rPh>
    <rPh sb="193" eb="195">
      <t>ルイジ</t>
    </rPh>
    <rPh sb="195" eb="197">
      <t>ダンタイ</t>
    </rPh>
    <rPh sb="197" eb="200">
      <t>ヘイキンチ</t>
    </rPh>
    <rPh sb="201" eb="202">
      <t>オオ</t>
    </rPh>
    <rPh sb="204" eb="206">
      <t>シタマワ</t>
    </rPh>
    <rPh sb="215" eb="217">
      <t>ジコ</t>
    </rPh>
    <rPh sb="217" eb="219">
      <t>ザイゲン</t>
    </rPh>
    <rPh sb="220" eb="222">
      <t>シセツ</t>
    </rPh>
    <rPh sb="223" eb="225">
      <t>コウシン</t>
    </rPh>
    <rPh sb="225" eb="227">
      <t>ヒヨウ</t>
    </rPh>
    <rPh sb="228" eb="229">
      <t>マカナ</t>
    </rPh>
    <rPh sb="235" eb="237">
      <t>ゲンキン</t>
    </rPh>
    <rPh sb="237" eb="239">
      <t>リュウシュツ</t>
    </rPh>
    <rPh sb="240" eb="241">
      <t>ツヅ</t>
    </rPh>
    <rPh sb="291" eb="293">
      <t>ヨソク</t>
    </rPh>
    <rPh sb="348" eb="350">
      <t>シセツ</t>
    </rPh>
    <rPh sb="351" eb="354">
      <t>ロウキュウカ</t>
    </rPh>
    <rPh sb="355" eb="356">
      <t>トモナ</t>
    </rPh>
    <rPh sb="358" eb="360">
      <t>コンゴ</t>
    </rPh>
    <rPh sb="367" eb="369">
      <t>シセツ</t>
    </rPh>
    <rPh sb="370" eb="372">
      <t>コウシン</t>
    </rPh>
    <rPh sb="373" eb="374">
      <t>ヒカ</t>
    </rPh>
    <rPh sb="379" eb="381">
      <t>シセツ</t>
    </rPh>
    <rPh sb="382" eb="385">
      <t>トウハイゴウ</t>
    </rPh>
    <rPh sb="388" eb="389">
      <t>サラ</t>
    </rPh>
    <rPh sb="391" eb="394">
      <t>コウリツカ</t>
    </rPh>
    <rPh sb="395" eb="397">
      <t>ケントウ</t>
    </rPh>
    <rPh sb="397" eb="398">
      <t>チュウ</t>
    </rPh>
    <rPh sb="411" eb="413">
      <t>コウセイ</t>
    </rPh>
    <rPh sb="413" eb="414">
      <t>シ</t>
    </rPh>
    <rPh sb="414" eb="415">
      <t>マチ</t>
    </rPh>
    <rPh sb="416" eb="419">
      <t>ゲスイドウ</t>
    </rPh>
    <rPh sb="419" eb="421">
      <t>コウジ</t>
    </rPh>
    <rPh sb="422" eb="424">
      <t>ドウチョウ</t>
    </rPh>
    <rPh sb="426" eb="428">
      <t>ロウキュウ</t>
    </rPh>
    <rPh sb="428" eb="429">
      <t>カン</t>
    </rPh>
    <rPh sb="430" eb="432">
      <t>コウシン</t>
    </rPh>
    <rPh sb="433" eb="436">
      <t>ケイカクテキ</t>
    </rPh>
    <rPh sb="437" eb="439">
      <t>ジッシ</t>
    </rPh>
    <rPh sb="448" eb="450">
      <t>ロウスイ</t>
    </rPh>
    <rPh sb="450" eb="451">
      <t>トウ</t>
    </rPh>
    <rPh sb="452" eb="454">
      <t>ムコウ</t>
    </rPh>
    <rPh sb="454" eb="456">
      <t>スイリョウ</t>
    </rPh>
    <rPh sb="457" eb="459">
      <t>ゲンショウ</t>
    </rPh>
    <rPh sb="469" eb="471">
      <t>ウワマワ</t>
    </rPh>
    <rPh sb="480" eb="482">
      <t>コンゴ</t>
    </rPh>
    <rPh sb="484" eb="486">
      <t>キカン</t>
    </rPh>
    <rPh sb="486" eb="488">
      <t>カンロ</t>
    </rPh>
    <rPh sb="489" eb="491">
      <t>ハイスイ</t>
    </rPh>
    <rPh sb="491" eb="492">
      <t>ジョウ</t>
    </rPh>
    <rPh sb="492" eb="494">
      <t>シセツ</t>
    </rPh>
    <rPh sb="495" eb="497">
      <t>コウシン</t>
    </rPh>
    <rPh sb="498" eb="500">
      <t>チュウシン</t>
    </rPh>
    <rPh sb="501" eb="503">
      <t>トウシ</t>
    </rPh>
    <rPh sb="504" eb="505">
      <t>オコナ</t>
    </rPh>
    <rPh sb="506" eb="508">
      <t>ヨテイ</t>
    </rPh>
    <rPh sb="513" eb="515">
      <t>ゲンザイ</t>
    </rPh>
    <rPh sb="516" eb="519">
      <t>ユウシュウリツ</t>
    </rPh>
    <rPh sb="520" eb="522">
      <t>イジ</t>
    </rPh>
    <rPh sb="528" eb="529">
      <t>ツト</t>
    </rPh>
    <rPh sb="533" eb="535">
      <t>ヒツヨウ</t>
    </rPh>
    <phoneticPr fontId="4"/>
  </si>
  <si>
    <t>　①有形固定資産減価償却率は、固定資産の老朽化に伴い年々増加傾向にある。また、拡張時代に埋設した配水管が法定耐用年数を超え始めたため、②管路経年化率も年々増加傾向にあり、類似団体平均値を上回って推移しているが、耐用年数が40年以上とされるダクタイル鋳鉄管や高密度ポリエチレン管を積極的に採用することにより管路の長寿命化を図っている。
　③管路更新率は、構成市町の下水道整備に同調して配水支管の老朽管を中心に積極的に更新を行ってきたため、類似団体平均値を上回って推移してきたが、今後は基幹管路の耐震化や配水施設の更新に多額の費用が必要であり、支管管路更新に係る費用が削減されるため平均値に近づくと予測される。</t>
    <rPh sb="2" eb="4">
      <t>ユウケイ</t>
    </rPh>
    <rPh sb="4" eb="6">
      <t>コテイ</t>
    </rPh>
    <rPh sb="6" eb="8">
      <t>シサン</t>
    </rPh>
    <rPh sb="8" eb="10">
      <t>ゲンカ</t>
    </rPh>
    <rPh sb="10" eb="12">
      <t>ショウキャク</t>
    </rPh>
    <rPh sb="12" eb="13">
      <t>リツ</t>
    </rPh>
    <rPh sb="15" eb="17">
      <t>コテイ</t>
    </rPh>
    <rPh sb="17" eb="19">
      <t>シサン</t>
    </rPh>
    <rPh sb="20" eb="23">
      <t>ロウキュウカ</t>
    </rPh>
    <rPh sb="24" eb="25">
      <t>トモナ</t>
    </rPh>
    <rPh sb="26" eb="28">
      <t>ネンネン</t>
    </rPh>
    <rPh sb="28" eb="30">
      <t>ゾウカ</t>
    </rPh>
    <rPh sb="30" eb="32">
      <t>ケイコウ</t>
    </rPh>
    <rPh sb="48" eb="50">
      <t>ハイスイ</t>
    </rPh>
    <rPh sb="85" eb="87">
      <t>ルイジ</t>
    </rPh>
    <rPh sb="87" eb="89">
      <t>ダンタイ</t>
    </rPh>
    <rPh sb="89" eb="92">
      <t>ヘイキンチ</t>
    </rPh>
    <rPh sb="93" eb="95">
      <t>ウワマワ</t>
    </rPh>
    <rPh sb="97" eb="99">
      <t>スイイ</t>
    </rPh>
    <rPh sb="105" eb="107">
      <t>タイヨウ</t>
    </rPh>
    <rPh sb="107" eb="109">
      <t>ネンスウ</t>
    </rPh>
    <rPh sb="112" eb="113">
      <t>ネン</t>
    </rPh>
    <rPh sb="113" eb="115">
      <t>イジョウ</t>
    </rPh>
    <rPh sb="124" eb="127">
      <t>チュウテツカン</t>
    </rPh>
    <rPh sb="128" eb="131">
      <t>コウミツド</t>
    </rPh>
    <rPh sb="137" eb="138">
      <t>カン</t>
    </rPh>
    <rPh sb="139" eb="142">
      <t>セッキョクテキ</t>
    </rPh>
    <rPh sb="143" eb="145">
      <t>サイヨウ</t>
    </rPh>
    <rPh sb="152" eb="154">
      <t>カンロ</t>
    </rPh>
    <rPh sb="155" eb="159">
      <t>チョウジュミョウカ</t>
    </rPh>
    <rPh sb="160" eb="161">
      <t>ハカ</t>
    </rPh>
    <rPh sb="192" eb="194">
      <t>ハイスイ</t>
    </rPh>
    <rPh sb="194" eb="195">
      <t>シ</t>
    </rPh>
    <rPh sb="195" eb="196">
      <t>カン</t>
    </rPh>
    <rPh sb="204" eb="207">
      <t>セッキョクテキ</t>
    </rPh>
    <rPh sb="208" eb="210">
      <t>コウシン</t>
    </rPh>
    <rPh sb="231" eb="233">
      <t>スイイ</t>
    </rPh>
    <rPh sb="251" eb="253">
      <t>ハイスイ</t>
    </rPh>
    <rPh sb="253" eb="255">
      <t>シセツ</t>
    </rPh>
    <rPh sb="256" eb="258">
      <t>コウシン</t>
    </rPh>
    <rPh sb="259" eb="261">
      <t>タガク</t>
    </rPh>
    <rPh sb="262" eb="264">
      <t>ヒヨウ</t>
    </rPh>
    <rPh sb="265" eb="267">
      <t>ヒツヨウ</t>
    </rPh>
    <rPh sb="271" eb="272">
      <t>シ</t>
    </rPh>
    <rPh sb="272" eb="273">
      <t>カン</t>
    </rPh>
    <rPh sb="273" eb="275">
      <t>カンロ</t>
    </rPh>
    <rPh sb="275" eb="277">
      <t>コウシン</t>
    </rPh>
    <rPh sb="278" eb="279">
      <t>カカ</t>
    </rPh>
    <rPh sb="280" eb="282">
      <t>ヒヨウ</t>
    </rPh>
    <rPh sb="283" eb="285">
      <t>サクゲン</t>
    </rPh>
    <phoneticPr fontId="4"/>
  </si>
  <si>
    <t>　令和元年度決算では、経営の健全性・効率性における各指標は類似団体平均値と比較して概ね良好な数値を示しており、健全かつ効率的に経営を行っているといえる。しかし、中長期的には、給水人口の減少や節水機器の更なる普及により給水収益の減少が予測されるなか、老朽化した施設の更新に多額の費用が見込まれるため、経営状況は厳しさを増していくと思われる。強靭で持続可能な水道事業を構築していくため、新水道ビジョン（平成27年度策定）や、経営戦略（令和2年度策定）に基づき、事業運営の更なる効率化を目指し、アセットマネジメントを活用した更新計画や、施設の統廃合を検討し更新費用の削減に取り組むとともに、ＰＤＣＡサイクルを活用し、適宜進捗管理を行いながら事業経営の検証、改善に努めていく予定である。
令和6年度経営戦略見直し予定。</t>
    <rPh sb="1" eb="3">
      <t>レイワ</t>
    </rPh>
    <rPh sb="3" eb="5">
      <t>ガンネン</t>
    </rPh>
    <rPh sb="5" eb="6">
      <t>ド</t>
    </rPh>
    <rPh sb="6" eb="8">
      <t>ケッサン</t>
    </rPh>
    <rPh sb="11" eb="13">
      <t>ケイエイ</t>
    </rPh>
    <rPh sb="14" eb="17">
      <t>ケンゼンセイ</t>
    </rPh>
    <rPh sb="18" eb="21">
      <t>コウリツセイ</t>
    </rPh>
    <rPh sb="25" eb="28">
      <t>カクシヒョウ</t>
    </rPh>
    <rPh sb="29" eb="31">
      <t>ルイジ</t>
    </rPh>
    <rPh sb="31" eb="33">
      <t>ダンタイ</t>
    </rPh>
    <rPh sb="33" eb="36">
      <t>ヘイキンチ</t>
    </rPh>
    <rPh sb="37" eb="39">
      <t>ヒカク</t>
    </rPh>
    <rPh sb="41" eb="42">
      <t>オオム</t>
    </rPh>
    <rPh sb="43" eb="45">
      <t>リョウコウ</t>
    </rPh>
    <rPh sb="46" eb="48">
      <t>スウチ</t>
    </rPh>
    <rPh sb="49" eb="50">
      <t>シメ</t>
    </rPh>
    <rPh sb="80" eb="84">
      <t>チュウチョウキテキ</t>
    </rPh>
    <rPh sb="100" eb="101">
      <t>サラ</t>
    </rPh>
    <rPh sb="124" eb="127">
      <t>ロウキュウカ</t>
    </rPh>
    <rPh sb="129" eb="131">
      <t>シセツ</t>
    </rPh>
    <rPh sb="132" eb="134">
      <t>コウシン</t>
    </rPh>
    <rPh sb="135" eb="137">
      <t>タガク</t>
    </rPh>
    <rPh sb="138" eb="140">
      <t>ヒヨウ</t>
    </rPh>
    <rPh sb="141" eb="143">
      <t>ミコ</t>
    </rPh>
    <rPh sb="149" eb="151">
      <t>ケイエイ</t>
    </rPh>
    <rPh sb="151" eb="153">
      <t>ジョウキョウ</t>
    </rPh>
    <rPh sb="154" eb="155">
      <t>キビ</t>
    </rPh>
    <rPh sb="158" eb="159">
      <t>マ</t>
    </rPh>
    <rPh sb="164" eb="165">
      <t>オモ</t>
    </rPh>
    <rPh sb="191" eb="192">
      <t>シン</t>
    </rPh>
    <rPh sb="192" eb="194">
      <t>スイドウ</t>
    </rPh>
    <rPh sb="199" eb="201">
      <t>ヘイセイ</t>
    </rPh>
    <rPh sb="203" eb="205">
      <t>ネンド</t>
    </rPh>
    <rPh sb="205" eb="207">
      <t>サクテイ</t>
    </rPh>
    <rPh sb="210" eb="212">
      <t>ケイエイ</t>
    </rPh>
    <rPh sb="212" eb="214">
      <t>センリャク</t>
    </rPh>
    <rPh sb="215" eb="217">
      <t>レイワ</t>
    </rPh>
    <rPh sb="218" eb="220">
      <t>ネンド</t>
    </rPh>
    <rPh sb="220" eb="222">
      <t>サクテイ</t>
    </rPh>
    <rPh sb="224" eb="225">
      <t>モト</t>
    </rPh>
    <rPh sb="228" eb="230">
      <t>ジギョウ</t>
    </rPh>
    <rPh sb="230" eb="232">
      <t>ウンエイ</t>
    </rPh>
    <rPh sb="233" eb="234">
      <t>サラ</t>
    </rPh>
    <rPh sb="236" eb="239">
      <t>コウリツカ</t>
    </rPh>
    <rPh sb="240" eb="242">
      <t>メザ</t>
    </rPh>
    <rPh sb="255" eb="257">
      <t>カツヨウ</t>
    </rPh>
    <rPh sb="259" eb="261">
      <t>コウシン</t>
    </rPh>
    <rPh sb="261" eb="263">
      <t>ケイカク</t>
    </rPh>
    <rPh sb="275" eb="277">
      <t>コウシン</t>
    </rPh>
    <rPh sb="277" eb="279">
      <t>ヒヨウ</t>
    </rPh>
    <rPh sb="280" eb="282">
      <t>サクゲン</t>
    </rPh>
    <rPh sb="317" eb="319">
      <t>ジギョウ</t>
    </rPh>
    <rPh sb="319" eb="321">
      <t>ケイエイ</t>
    </rPh>
    <rPh sb="333" eb="335">
      <t>ヨテイ</t>
    </rPh>
    <rPh sb="340" eb="342">
      <t>レイワ</t>
    </rPh>
    <rPh sb="343" eb="345">
      <t>ネンド</t>
    </rPh>
    <rPh sb="345" eb="347">
      <t>ケイエイ</t>
    </rPh>
    <rPh sb="347" eb="349">
      <t>センリャク</t>
    </rPh>
    <rPh sb="349" eb="351">
      <t>ミナオ</t>
    </rPh>
    <rPh sb="352" eb="35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</si>
</sst>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1.43</c:v>
                </c:pt>
                <c:pt idx="1">
                  <c:v>2.5</c:v>
                </c:pt>
                <c:pt idx="2">
                  <c:v>1.94</c:v>
                </c:pt>
                <c:pt idx="3">
                  <c:v>2.16</c:v>
                </c:pt>
                <c:pt idx="4">
                  <c:v>1.92</c:v>
                </c:pt>
              </c:numCache>
            </c:numRef>
          </c:val>
          <c:extLst>
            <c:ext xmlns:c16="http://schemas.microsoft.com/office/drawing/2014/chart" uri="{C3380CC4-5D6E-409C-BE32-E72D297353CC}">
              <c16:uniqueId val="{00000000-7C5E-497A-AD8D-0C97004FACE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7C5E-497A-AD8D-0C97004FACE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76.8</c:v>
                </c:pt>
                <c:pt idx="1">
                  <c:v>77.430000000000007</c:v>
                </c:pt>
                <c:pt idx="2">
                  <c:v>78.400000000000006</c:v>
                </c:pt>
                <c:pt idx="3">
                  <c:v>72.739999999999995</c:v>
                </c:pt>
                <c:pt idx="4">
                  <c:v>71.87</c:v>
                </c:pt>
              </c:numCache>
            </c:numRef>
          </c:val>
          <c:extLst>
            <c:ext xmlns:c16="http://schemas.microsoft.com/office/drawing/2014/chart" uri="{C3380CC4-5D6E-409C-BE32-E72D297353CC}">
              <c16:uniqueId val="{00000000-CF92-4033-BCBD-B23D89BAC88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CF92-4033-BCBD-B23D89BAC88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93.83</c:v>
                </c:pt>
                <c:pt idx="1">
                  <c:v>93.94</c:v>
                </c:pt>
                <c:pt idx="2">
                  <c:v>93.42</c:v>
                </c:pt>
                <c:pt idx="3">
                  <c:v>93.72</c:v>
                </c:pt>
                <c:pt idx="4">
                  <c:v>94.4</c:v>
                </c:pt>
              </c:numCache>
            </c:numRef>
          </c:val>
          <c:extLst>
            <c:ext xmlns:c16="http://schemas.microsoft.com/office/drawing/2014/chart" uri="{C3380CC4-5D6E-409C-BE32-E72D297353CC}">
              <c16:uniqueId val="{00000000-317D-4B89-8BAD-5BA479B49C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317D-4B89-8BAD-5BA479B49C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115.8</c:v>
                </c:pt>
                <c:pt idx="1">
                  <c:v>118.27</c:v>
                </c:pt>
                <c:pt idx="2">
                  <c:v>117.07</c:v>
                </c:pt>
                <c:pt idx="3">
                  <c:v>120.13</c:v>
                </c:pt>
                <c:pt idx="4">
                  <c:v>119.99</c:v>
                </c:pt>
              </c:numCache>
            </c:numRef>
          </c:val>
          <c:extLst>
            <c:ext xmlns:c16="http://schemas.microsoft.com/office/drawing/2014/chart" uri="{C3380CC4-5D6E-409C-BE32-E72D297353CC}">
              <c16:uniqueId val="{00000000-0D35-4863-B876-E549171FFC0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0D35-4863-B876-E549171FFC0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42.73</c:v>
                </c:pt>
                <c:pt idx="1">
                  <c:v>43.73</c:v>
                </c:pt>
                <c:pt idx="2">
                  <c:v>44.12</c:v>
                </c:pt>
                <c:pt idx="3">
                  <c:v>44.42</c:v>
                </c:pt>
                <c:pt idx="4">
                  <c:v>45.55</c:v>
                </c:pt>
              </c:numCache>
            </c:numRef>
          </c:val>
          <c:extLst>
            <c:ext xmlns:c16="http://schemas.microsoft.com/office/drawing/2014/chart" uri="{C3380CC4-5D6E-409C-BE32-E72D297353CC}">
              <c16:uniqueId val="{00000000-36A7-451C-96F5-7FF35262D05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36A7-451C-96F5-7FF35262D05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13.61</c:v>
                </c:pt>
                <c:pt idx="1">
                  <c:v>13.88</c:v>
                </c:pt>
                <c:pt idx="2">
                  <c:v>15.28</c:v>
                </c:pt>
                <c:pt idx="3">
                  <c:v>17.170000000000002</c:v>
                </c:pt>
                <c:pt idx="4">
                  <c:v>18.28</c:v>
                </c:pt>
              </c:numCache>
            </c:numRef>
          </c:val>
          <c:extLst>
            <c:ext xmlns:c16="http://schemas.microsoft.com/office/drawing/2014/chart" uri="{C3380CC4-5D6E-409C-BE32-E72D297353CC}">
              <c16:uniqueId val="{00000000-4D90-4489-9917-003C7FCB1CC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4D90-4489-9917-003C7FCB1CC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CE-44EC-B7E9-04FB57BE209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55CE-44EC-B7E9-04FB57BE209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256.39</c:v>
                </c:pt>
                <c:pt idx="1">
                  <c:v>291.99</c:v>
                </c:pt>
                <c:pt idx="2">
                  <c:v>229.39</c:v>
                </c:pt>
                <c:pt idx="3">
                  <c:v>204.81</c:v>
                </c:pt>
                <c:pt idx="4">
                  <c:v>229.22</c:v>
                </c:pt>
              </c:numCache>
            </c:numRef>
          </c:val>
          <c:extLst>
            <c:ext xmlns:c16="http://schemas.microsoft.com/office/drawing/2014/chart" uri="{C3380CC4-5D6E-409C-BE32-E72D297353CC}">
              <c16:uniqueId val="{00000000-295A-4CC7-8652-5B1CC9E2A2C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295A-4CC7-8652-5B1CC9E2A2C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163.78</c:v>
                </c:pt>
                <c:pt idx="1">
                  <c:v>151.29</c:v>
                </c:pt>
                <c:pt idx="2">
                  <c:v>138.18</c:v>
                </c:pt>
                <c:pt idx="3">
                  <c:v>126.35</c:v>
                </c:pt>
                <c:pt idx="4">
                  <c:v>114.92</c:v>
                </c:pt>
              </c:numCache>
            </c:numRef>
          </c:val>
          <c:extLst>
            <c:ext xmlns:c16="http://schemas.microsoft.com/office/drawing/2014/chart" uri="{C3380CC4-5D6E-409C-BE32-E72D297353CC}">
              <c16:uniqueId val="{00000000-1628-47E9-8055-151F2754476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1628-47E9-8055-151F2754476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117.64</c:v>
                </c:pt>
                <c:pt idx="1">
                  <c:v>120.16</c:v>
                </c:pt>
                <c:pt idx="2">
                  <c:v>118.99</c:v>
                </c:pt>
                <c:pt idx="3">
                  <c:v>122.39</c:v>
                </c:pt>
                <c:pt idx="4">
                  <c:v>121.49</c:v>
                </c:pt>
              </c:numCache>
            </c:numRef>
          </c:val>
          <c:extLst>
            <c:ext xmlns:c16="http://schemas.microsoft.com/office/drawing/2014/chart" uri="{C3380CC4-5D6E-409C-BE32-E72D297353CC}">
              <c16:uniqueId val="{00000000-F218-409A-A96D-E3818981873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F218-409A-A96D-E3818981873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140.93</c:v>
                </c:pt>
                <c:pt idx="1">
                  <c:v>138.13</c:v>
                </c:pt>
                <c:pt idx="2">
                  <c:v>140.11000000000001</c:v>
                </c:pt>
                <c:pt idx="3">
                  <c:v>136.61000000000001</c:v>
                </c:pt>
                <c:pt idx="4">
                  <c:v>137.66999999999999</c:v>
                </c:pt>
              </c:numCache>
            </c:numRef>
          </c:val>
          <c:extLst>
            <c:ext xmlns:c16="http://schemas.microsoft.com/office/drawing/2014/chart" uri="{C3380CC4-5D6E-409C-BE32-E72D297353CC}">
              <c16:uniqueId val="{00000000-D232-42AB-B546-CF4F327DCCC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D232-42AB-B546-CF4F327DCCC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北名古屋水道企業団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自治体職員 民間企業出身</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77.849999999999994</v>
      </c>
      <c r="J10" s="53"/>
      <c r="K10" s="53"/>
      <c r="L10" s="53"/>
      <c r="M10" s="53"/>
      <c r="N10" s="53"/>
      <c r="O10" s="64"/>
      <c r="P10" s="54">
        <f>データ!$P$6</f>
        <v>97.27</v>
      </c>
      <c r="Q10" s="54"/>
      <c r="R10" s="54"/>
      <c r="S10" s="54"/>
      <c r="T10" s="54"/>
      <c r="U10" s="54"/>
      <c r="V10" s="54"/>
      <c r="W10" s="61">
        <f>データ!$Q$6</f>
        <v>2860</v>
      </c>
      <c r="X10" s="61"/>
      <c r="Y10" s="61"/>
      <c r="Z10" s="61"/>
      <c r="AA10" s="61"/>
      <c r="AB10" s="61"/>
      <c r="AC10" s="61"/>
      <c r="AD10" s="2"/>
      <c r="AE10" s="2"/>
      <c r="AF10" s="2"/>
      <c r="AG10" s="2"/>
      <c r="AH10" s="4"/>
      <c r="AI10" s="4"/>
      <c r="AJ10" s="4"/>
      <c r="AK10" s="4"/>
      <c r="AL10" s="61">
        <f>データ!$U$6</f>
        <v>99102</v>
      </c>
      <c r="AM10" s="61"/>
      <c r="AN10" s="61"/>
      <c r="AO10" s="61"/>
      <c r="AP10" s="61"/>
      <c r="AQ10" s="61"/>
      <c r="AR10" s="61"/>
      <c r="AS10" s="61"/>
      <c r="AT10" s="52">
        <f>データ!$V$6</f>
        <v>22.21</v>
      </c>
      <c r="AU10" s="53"/>
      <c r="AV10" s="53"/>
      <c r="AW10" s="53"/>
      <c r="AX10" s="53"/>
      <c r="AY10" s="53"/>
      <c r="AZ10" s="53"/>
      <c r="BA10" s="53"/>
      <c r="BB10" s="54">
        <f>データ!$W$6</f>
        <v>4462.04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4EcrnnkziARtFO3O4O28bvRCiC42QAoslNK0w0ik0jfAwam7oA5FgcazKuiVbUpBEz3Rw6dxedeAe2o1jtvCjA==" saltValue="ZxCK3x25iwhfJxovhBxNm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238635</v>
      </c>
      <c r="D6" s="34">
        <f t="shared" si="3"/>
        <v>46</v>
      </c>
      <c r="E6" s="34">
        <f t="shared" si="3"/>
        <v>1</v>
      </c>
      <c r="F6" s="34">
        <f t="shared" si="3"/>
        <v>0</v>
      </c>
      <c r="G6" s="34">
        <f t="shared" si="3"/>
        <v>1</v>
      </c>
      <c r="H6" s="34" t="str">
        <f t="shared" si="3"/>
        <v>愛知県　北名古屋水道企業団</v>
      </c>
      <c r="I6" s="34" t="str">
        <f t="shared" si="3"/>
        <v>法適用</v>
      </c>
      <c r="J6" s="34" t="str">
        <f t="shared" si="3"/>
        <v>水道事業</v>
      </c>
      <c r="K6" s="34" t="str">
        <f t="shared" si="3"/>
        <v>末端給水事業</v>
      </c>
      <c r="L6" s="34" t="str">
        <f t="shared" si="3"/>
        <v>A4</v>
      </c>
      <c r="M6" s="34" t="str">
        <f t="shared" si="3"/>
        <v>自治体職員 民間企業出身</v>
      </c>
      <c r="N6" s="35" t="str">
        <f t="shared" si="3"/>
        <v>-</v>
      </c>
      <c r="O6" s="35">
        <f t="shared" si="3"/>
        <v>77.849999999999994</v>
      </c>
      <c r="P6" s="35">
        <f t="shared" si="3"/>
        <v>97.27</v>
      </c>
      <c r="Q6" s="35">
        <f t="shared" si="3"/>
        <v>2860</v>
      </c>
      <c r="R6" s="35" t="str">
        <f t="shared" si="3"/>
        <v>-</v>
      </c>
      <c r="S6" s="35" t="str">
        <f t="shared" si="3"/>
        <v>-</v>
      </c>
      <c r="T6" s="35" t="str">
        <f t="shared" si="3"/>
        <v>-</v>
      </c>
      <c r="U6" s="35">
        <f t="shared" si="3"/>
        <v>99102</v>
      </c>
      <c r="V6" s="35">
        <f t="shared" si="3"/>
        <v>22.21</v>
      </c>
      <c r="W6" s="35">
        <f t="shared" si="3"/>
        <v>4462.04</v>
      </c>
      <c r="X6" s="36">
        <f>IF(X7="",NA(),X7)</f>
        <v>115.8</v>
      </c>
      <c r="Y6" s="36">
        <f t="shared" ref="Y6:AG6" si="4">IF(Y7="",NA(),Y7)</f>
        <v>118.27</v>
      </c>
      <c r="Z6" s="36">
        <f t="shared" si="4"/>
        <v>117.07</v>
      </c>
      <c r="AA6" s="36">
        <f t="shared" si="4"/>
        <v>120.13</v>
      </c>
      <c r="AB6" s="36">
        <f t="shared" si="4"/>
        <v>119.99</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256.39</v>
      </c>
      <c r="AU6" s="36">
        <f t="shared" ref="AU6:BC6" si="6">IF(AU7="",NA(),AU7)</f>
        <v>291.99</v>
      </c>
      <c r="AV6" s="36">
        <f t="shared" si="6"/>
        <v>229.39</v>
      </c>
      <c r="AW6" s="36">
        <f t="shared" si="6"/>
        <v>204.81</v>
      </c>
      <c r="AX6" s="36">
        <f t="shared" si="6"/>
        <v>229.22</v>
      </c>
      <c r="AY6" s="36">
        <f t="shared" si="6"/>
        <v>346.59</v>
      </c>
      <c r="AZ6" s="36">
        <f t="shared" si="6"/>
        <v>357.82</v>
      </c>
      <c r="BA6" s="36">
        <f t="shared" si="6"/>
        <v>355.5</v>
      </c>
      <c r="BB6" s="36">
        <f t="shared" si="6"/>
        <v>349.83</v>
      </c>
      <c r="BC6" s="36">
        <f t="shared" si="6"/>
        <v>360.86</v>
      </c>
      <c r="BD6" s="35" t="str">
        <f>IF(BD7="","",IF(BD7="-","【-】","【"&amp;SUBSTITUTE(TEXT(BD7,"#,##0.00"),"-","△")&amp;"】"))</f>
        <v>【264.97】</v>
      </c>
      <c r="BE6" s="36">
        <f>IF(BE7="",NA(),BE7)</f>
        <v>163.78</v>
      </c>
      <c r="BF6" s="36">
        <f t="shared" ref="BF6:BN6" si="7">IF(BF7="",NA(),BF7)</f>
        <v>151.29</v>
      </c>
      <c r="BG6" s="36">
        <f t="shared" si="7"/>
        <v>138.18</v>
      </c>
      <c r="BH6" s="36">
        <f t="shared" si="7"/>
        <v>126.35</v>
      </c>
      <c r="BI6" s="36">
        <f t="shared" si="7"/>
        <v>114.92</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117.64</v>
      </c>
      <c r="BQ6" s="36">
        <f t="shared" ref="BQ6:BY6" si="8">IF(BQ7="",NA(),BQ7)</f>
        <v>120.16</v>
      </c>
      <c r="BR6" s="36">
        <f t="shared" si="8"/>
        <v>118.99</v>
      </c>
      <c r="BS6" s="36">
        <f t="shared" si="8"/>
        <v>122.39</v>
      </c>
      <c r="BT6" s="36">
        <f t="shared" si="8"/>
        <v>121.49</v>
      </c>
      <c r="BU6" s="36">
        <f t="shared" si="8"/>
        <v>105.71</v>
      </c>
      <c r="BV6" s="36">
        <f t="shared" si="8"/>
        <v>106.01</v>
      </c>
      <c r="BW6" s="36">
        <f t="shared" si="8"/>
        <v>104.57</v>
      </c>
      <c r="BX6" s="36">
        <f t="shared" si="8"/>
        <v>103.54</v>
      </c>
      <c r="BY6" s="36">
        <f t="shared" si="8"/>
        <v>103.32</v>
      </c>
      <c r="BZ6" s="35" t="str">
        <f>IF(BZ7="","",IF(BZ7="-","【-】","【"&amp;SUBSTITUTE(TEXT(BZ7,"#,##0.00"),"-","△")&amp;"】"))</f>
        <v>【103.24】</v>
      </c>
      <c r="CA6" s="36">
        <f>IF(CA7="",NA(),CA7)</f>
        <v>140.93</v>
      </c>
      <c r="CB6" s="36">
        <f t="shared" ref="CB6:CJ6" si="9">IF(CB7="",NA(),CB7)</f>
        <v>138.13</v>
      </c>
      <c r="CC6" s="36">
        <f t="shared" si="9"/>
        <v>140.11000000000001</v>
      </c>
      <c r="CD6" s="36">
        <f t="shared" si="9"/>
        <v>136.61000000000001</v>
      </c>
      <c r="CE6" s="36">
        <f t="shared" si="9"/>
        <v>137.66999999999999</v>
      </c>
      <c r="CF6" s="36">
        <f t="shared" si="9"/>
        <v>162.15</v>
      </c>
      <c r="CG6" s="36">
        <f t="shared" si="9"/>
        <v>162.24</v>
      </c>
      <c r="CH6" s="36">
        <f t="shared" si="9"/>
        <v>165.47</v>
      </c>
      <c r="CI6" s="36">
        <f t="shared" si="9"/>
        <v>167.46</v>
      </c>
      <c r="CJ6" s="36">
        <f t="shared" si="9"/>
        <v>168.56</v>
      </c>
      <c r="CK6" s="35" t="str">
        <f>IF(CK7="","",IF(CK7="-","【-】","【"&amp;SUBSTITUTE(TEXT(CK7,"#,##0.00"),"-","△")&amp;"】"))</f>
        <v>【168.38】</v>
      </c>
      <c r="CL6" s="36">
        <f>IF(CL7="",NA(),CL7)</f>
        <v>76.8</v>
      </c>
      <c r="CM6" s="36">
        <f t="shared" ref="CM6:CU6" si="10">IF(CM7="",NA(),CM7)</f>
        <v>77.430000000000007</v>
      </c>
      <c r="CN6" s="36">
        <f t="shared" si="10"/>
        <v>78.400000000000006</v>
      </c>
      <c r="CO6" s="36">
        <f t="shared" si="10"/>
        <v>72.739999999999995</v>
      </c>
      <c r="CP6" s="36">
        <f t="shared" si="10"/>
        <v>71.87</v>
      </c>
      <c r="CQ6" s="36">
        <f t="shared" si="10"/>
        <v>59.34</v>
      </c>
      <c r="CR6" s="36">
        <f t="shared" si="10"/>
        <v>59.11</v>
      </c>
      <c r="CS6" s="36">
        <f t="shared" si="10"/>
        <v>59.74</v>
      </c>
      <c r="CT6" s="36">
        <f t="shared" si="10"/>
        <v>59.46</v>
      </c>
      <c r="CU6" s="36">
        <f t="shared" si="10"/>
        <v>59.51</v>
      </c>
      <c r="CV6" s="35" t="str">
        <f>IF(CV7="","",IF(CV7="-","【-】","【"&amp;SUBSTITUTE(TEXT(CV7,"#,##0.00"),"-","△")&amp;"】"))</f>
        <v>【60.00】</v>
      </c>
      <c r="CW6" s="36">
        <f>IF(CW7="",NA(),CW7)</f>
        <v>93.83</v>
      </c>
      <c r="CX6" s="36">
        <f t="shared" ref="CX6:DF6" si="11">IF(CX7="",NA(),CX7)</f>
        <v>93.94</v>
      </c>
      <c r="CY6" s="36">
        <f t="shared" si="11"/>
        <v>93.42</v>
      </c>
      <c r="CZ6" s="36">
        <f t="shared" si="11"/>
        <v>93.72</v>
      </c>
      <c r="DA6" s="36">
        <f t="shared" si="11"/>
        <v>94.4</v>
      </c>
      <c r="DB6" s="36">
        <f t="shared" si="11"/>
        <v>87.74</v>
      </c>
      <c r="DC6" s="36">
        <f t="shared" si="11"/>
        <v>87.91</v>
      </c>
      <c r="DD6" s="36">
        <f t="shared" si="11"/>
        <v>87.28</v>
      </c>
      <c r="DE6" s="36">
        <f t="shared" si="11"/>
        <v>87.41</v>
      </c>
      <c r="DF6" s="36">
        <f t="shared" si="11"/>
        <v>87.08</v>
      </c>
      <c r="DG6" s="35" t="str">
        <f>IF(DG7="","",IF(DG7="-","【-】","【"&amp;SUBSTITUTE(TEXT(DG7,"#,##0.00"),"-","△")&amp;"】"))</f>
        <v>【89.80】</v>
      </c>
      <c r="DH6" s="36">
        <f>IF(DH7="",NA(),DH7)</f>
        <v>42.73</v>
      </c>
      <c r="DI6" s="36">
        <f t="shared" ref="DI6:DQ6" si="12">IF(DI7="",NA(),DI7)</f>
        <v>43.73</v>
      </c>
      <c r="DJ6" s="36">
        <f t="shared" si="12"/>
        <v>44.12</v>
      </c>
      <c r="DK6" s="36">
        <f t="shared" si="12"/>
        <v>44.42</v>
      </c>
      <c r="DL6" s="36">
        <f t="shared" si="12"/>
        <v>45.55</v>
      </c>
      <c r="DM6" s="36">
        <f t="shared" si="12"/>
        <v>46.27</v>
      </c>
      <c r="DN6" s="36">
        <f t="shared" si="12"/>
        <v>46.88</v>
      </c>
      <c r="DO6" s="36">
        <f t="shared" si="12"/>
        <v>46.94</v>
      </c>
      <c r="DP6" s="36">
        <f t="shared" si="12"/>
        <v>47.62</v>
      </c>
      <c r="DQ6" s="36">
        <f t="shared" si="12"/>
        <v>48.55</v>
      </c>
      <c r="DR6" s="35" t="str">
        <f>IF(DR7="","",IF(DR7="-","【-】","【"&amp;SUBSTITUTE(TEXT(DR7,"#,##0.00"),"-","△")&amp;"】"))</f>
        <v>【49.59】</v>
      </c>
      <c r="DS6" s="36">
        <f>IF(DS7="",NA(),DS7)</f>
        <v>13.61</v>
      </c>
      <c r="DT6" s="36">
        <f t="shared" ref="DT6:EB6" si="13">IF(DT7="",NA(),DT7)</f>
        <v>13.88</v>
      </c>
      <c r="DU6" s="36">
        <f t="shared" si="13"/>
        <v>15.28</v>
      </c>
      <c r="DV6" s="36">
        <f t="shared" si="13"/>
        <v>17.170000000000002</v>
      </c>
      <c r="DW6" s="36">
        <f t="shared" si="13"/>
        <v>18.28</v>
      </c>
      <c r="DX6" s="36">
        <f t="shared" si="13"/>
        <v>10.93</v>
      </c>
      <c r="DY6" s="36">
        <f t="shared" si="13"/>
        <v>13.39</v>
      </c>
      <c r="DZ6" s="36">
        <f t="shared" si="13"/>
        <v>14.48</v>
      </c>
      <c r="EA6" s="36">
        <f t="shared" si="13"/>
        <v>16.27</v>
      </c>
      <c r="EB6" s="36">
        <f t="shared" si="13"/>
        <v>17.11</v>
      </c>
      <c r="EC6" s="35" t="str">
        <f>IF(EC7="","",IF(EC7="-","【-】","【"&amp;SUBSTITUTE(TEXT(EC7,"#,##0.00"),"-","△")&amp;"】"))</f>
        <v>【19.44】</v>
      </c>
      <c r="ED6" s="36">
        <f>IF(ED7="",NA(),ED7)</f>
        <v>1.43</v>
      </c>
      <c r="EE6" s="36">
        <f t="shared" ref="EE6:EM6" si="14">IF(EE7="",NA(),EE7)</f>
        <v>2.5</v>
      </c>
      <c r="EF6" s="36">
        <f t="shared" si="14"/>
        <v>1.94</v>
      </c>
      <c r="EG6" s="36">
        <f t="shared" si="14"/>
        <v>2.16</v>
      </c>
      <c r="EH6" s="36">
        <f t="shared" si="14"/>
        <v>1.92</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238635</v>
      </c>
      <c r="D7" s="38">
        <v>46</v>
      </c>
      <c r="E7" s="38">
        <v>1</v>
      </c>
      <c r="F7" s="38">
        <v>0</v>
      </c>
      <c r="G7" s="38">
        <v>1</v>
      </c>
      <c r="H7" s="38" t="s">
        <v>93</v>
      </c>
      <c r="I7" s="38" t="s">
        <v>94</v>
      </c>
      <c r="J7" s="38" t="s">
        <v>95</v>
      </c>
      <c r="K7" s="38" t="s">
        <v>96</v>
      </c>
      <c r="L7" s="38" t="s">
        <v>97</v>
      </c>
      <c r="M7" s="38" t="s">
        <v>98</v>
      </c>
      <c r="N7" s="39" t="s">
        <v>99</v>
      </c>
      <c r="O7" s="39">
        <v>77.849999999999994</v>
      </c>
      <c r="P7" s="39">
        <v>97.27</v>
      </c>
      <c r="Q7" s="39">
        <v>2860</v>
      </c>
      <c r="R7" s="39" t="s">
        <v>99</v>
      </c>
      <c r="S7" s="39" t="s">
        <v>99</v>
      </c>
      <c r="T7" s="39" t="s">
        <v>99</v>
      </c>
      <c r="U7" s="39">
        <v>99102</v>
      </c>
      <c r="V7" s="39">
        <v>22.21</v>
      </c>
      <c r="W7" s="39">
        <v>4462.04</v>
      </c>
      <c r="X7" s="39">
        <v>115.8</v>
      </c>
      <c r="Y7" s="39">
        <v>118.27</v>
      </c>
      <c r="Z7" s="39">
        <v>117.07</v>
      </c>
      <c r="AA7" s="39">
        <v>120.13</v>
      </c>
      <c r="AB7" s="39">
        <v>119.99</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256.39</v>
      </c>
      <c r="AU7" s="39">
        <v>291.99</v>
      </c>
      <c r="AV7" s="39">
        <v>229.39</v>
      </c>
      <c r="AW7" s="39">
        <v>204.81</v>
      </c>
      <c r="AX7" s="39">
        <v>229.22</v>
      </c>
      <c r="AY7" s="39">
        <v>346.59</v>
      </c>
      <c r="AZ7" s="39">
        <v>357.82</v>
      </c>
      <c r="BA7" s="39">
        <v>355.5</v>
      </c>
      <c r="BB7" s="39">
        <v>349.83</v>
      </c>
      <c r="BC7" s="39">
        <v>360.86</v>
      </c>
      <c r="BD7" s="39">
        <v>264.97000000000003</v>
      </c>
      <c r="BE7" s="39">
        <v>163.78</v>
      </c>
      <c r="BF7" s="39">
        <v>151.29</v>
      </c>
      <c r="BG7" s="39">
        <v>138.18</v>
      </c>
      <c r="BH7" s="39">
        <v>126.35</v>
      </c>
      <c r="BI7" s="39">
        <v>114.92</v>
      </c>
      <c r="BJ7" s="39">
        <v>312.02999999999997</v>
      </c>
      <c r="BK7" s="39">
        <v>307.45999999999998</v>
      </c>
      <c r="BL7" s="39">
        <v>312.58</v>
      </c>
      <c r="BM7" s="39">
        <v>314.87</v>
      </c>
      <c r="BN7" s="39">
        <v>309.27999999999997</v>
      </c>
      <c r="BO7" s="39">
        <v>266.61</v>
      </c>
      <c r="BP7" s="39">
        <v>117.64</v>
      </c>
      <c r="BQ7" s="39">
        <v>120.16</v>
      </c>
      <c r="BR7" s="39">
        <v>118.99</v>
      </c>
      <c r="BS7" s="39">
        <v>122.39</v>
      </c>
      <c r="BT7" s="39">
        <v>121.49</v>
      </c>
      <c r="BU7" s="39">
        <v>105.71</v>
      </c>
      <c r="BV7" s="39">
        <v>106.01</v>
      </c>
      <c r="BW7" s="39">
        <v>104.57</v>
      </c>
      <c r="BX7" s="39">
        <v>103.54</v>
      </c>
      <c r="BY7" s="39">
        <v>103.32</v>
      </c>
      <c r="BZ7" s="39">
        <v>103.24</v>
      </c>
      <c r="CA7" s="39">
        <v>140.93</v>
      </c>
      <c r="CB7" s="39">
        <v>138.13</v>
      </c>
      <c r="CC7" s="39">
        <v>140.11000000000001</v>
      </c>
      <c r="CD7" s="39">
        <v>136.61000000000001</v>
      </c>
      <c r="CE7" s="39">
        <v>137.66999999999999</v>
      </c>
      <c r="CF7" s="39">
        <v>162.15</v>
      </c>
      <c r="CG7" s="39">
        <v>162.24</v>
      </c>
      <c r="CH7" s="39">
        <v>165.47</v>
      </c>
      <c r="CI7" s="39">
        <v>167.46</v>
      </c>
      <c r="CJ7" s="39">
        <v>168.56</v>
      </c>
      <c r="CK7" s="39">
        <v>168.38</v>
      </c>
      <c r="CL7" s="39">
        <v>76.8</v>
      </c>
      <c r="CM7" s="39">
        <v>77.430000000000007</v>
      </c>
      <c r="CN7" s="39">
        <v>78.400000000000006</v>
      </c>
      <c r="CO7" s="39">
        <v>72.739999999999995</v>
      </c>
      <c r="CP7" s="39">
        <v>71.87</v>
      </c>
      <c r="CQ7" s="39">
        <v>59.34</v>
      </c>
      <c r="CR7" s="39">
        <v>59.11</v>
      </c>
      <c r="CS7" s="39">
        <v>59.74</v>
      </c>
      <c r="CT7" s="39">
        <v>59.46</v>
      </c>
      <c r="CU7" s="39">
        <v>59.51</v>
      </c>
      <c r="CV7" s="39">
        <v>60</v>
      </c>
      <c r="CW7" s="39">
        <v>93.83</v>
      </c>
      <c r="CX7" s="39">
        <v>93.94</v>
      </c>
      <c r="CY7" s="39">
        <v>93.42</v>
      </c>
      <c r="CZ7" s="39">
        <v>93.72</v>
      </c>
      <c r="DA7" s="39">
        <v>94.4</v>
      </c>
      <c r="DB7" s="39">
        <v>87.74</v>
      </c>
      <c r="DC7" s="39">
        <v>87.91</v>
      </c>
      <c r="DD7" s="39">
        <v>87.28</v>
      </c>
      <c r="DE7" s="39">
        <v>87.41</v>
      </c>
      <c r="DF7" s="39">
        <v>87.08</v>
      </c>
      <c r="DG7" s="39">
        <v>89.8</v>
      </c>
      <c r="DH7" s="39">
        <v>42.73</v>
      </c>
      <c r="DI7" s="39">
        <v>43.73</v>
      </c>
      <c r="DJ7" s="39">
        <v>44.12</v>
      </c>
      <c r="DK7" s="39">
        <v>44.42</v>
      </c>
      <c r="DL7" s="39">
        <v>45.55</v>
      </c>
      <c r="DM7" s="39">
        <v>46.27</v>
      </c>
      <c r="DN7" s="39">
        <v>46.88</v>
      </c>
      <c r="DO7" s="39">
        <v>46.94</v>
      </c>
      <c r="DP7" s="39">
        <v>47.62</v>
      </c>
      <c r="DQ7" s="39">
        <v>48.55</v>
      </c>
      <c r="DR7" s="39">
        <v>49.59</v>
      </c>
      <c r="DS7" s="39">
        <v>13.61</v>
      </c>
      <c r="DT7" s="39">
        <v>13.88</v>
      </c>
      <c r="DU7" s="39">
        <v>15.28</v>
      </c>
      <c r="DV7" s="39">
        <v>17.170000000000002</v>
      </c>
      <c r="DW7" s="39">
        <v>18.28</v>
      </c>
      <c r="DX7" s="39">
        <v>10.93</v>
      </c>
      <c r="DY7" s="39">
        <v>13.39</v>
      </c>
      <c r="DZ7" s="39">
        <v>14.48</v>
      </c>
      <c r="EA7" s="39">
        <v>16.27</v>
      </c>
      <c r="EB7" s="39">
        <v>17.11</v>
      </c>
      <c r="EC7" s="39">
        <v>19.440000000000001</v>
      </c>
      <c r="ED7" s="39">
        <v>1.43</v>
      </c>
      <c r="EE7" s="39">
        <v>2.5</v>
      </c>
      <c r="EF7" s="39">
        <v>1.94</v>
      </c>
      <c r="EG7" s="39">
        <v>2.16</v>
      </c>
      <c r="EH7" s="39">
        <v>1.92</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2021-01-20T05:46:01Z</cp:lastPrinted>
  <dcterms:created xsi:type="dcterms:W3CDTF">2020-12-04T02:10:20Z</dcterms:created>
  <dcterms:modified xsi:type="dcterms:W3CDTF">2021-02-22T01:52:54Z</dcterms:modified>
  <cp:category/>
</cp:coreProperties>
</file>