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309900\Desktop\経営比較分析表\"/>
    </mc:Choice>
  </mc:AlternateContent>
  <workbookProtection workbookAlgorithmName="SHA-512" workbookHashValue="PSDC6w6ib0hqsxPLPX/wbX7oTAWMjkNXdxsmc11uOHEhLrgs/KrS7N5Bbz346kPlJKptwU1bDdqUjVZQ+lMmiQ==" workbookSaltValue="3Rg1+2XDFyCIxI2Vg3t1CA=="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AT8" i="4"/>
  <c r="AL8" i="4"/>
  <c r="AD8" i="4"/>
  <c r="W8" i="4"/>
  <c r="P8" i="4"/>
  <c r="I8" i="4"/>
  <c r="B8" i="4"/>
  <c r="B6" i="4"/>
</calcChain>
</file>

<file path=xl/sharedStrings.xml><?xml version="1.0" encoding="utf-8"?>
<sst xmlns="http://schemas.openxmlformats.org/spreadsheetml/2006/main" count="231" uniqueCount="113">
  <si>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</si>
  <si>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</si>
  <si>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</si>
  <si>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</si>
  <si>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</si>
  <si>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</si>
  <si>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</si>
  <si>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</si>
  <si>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</si>
  <si>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</si>
  <si>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</si>
  <si>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</si>
  <si>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</si>
  <si>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</si>
  <si>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</si>
  <si>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</si>
  <si>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</si>
  <si>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</si>
  <si>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</si>
  <si>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</si>
  <si>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</si>
  <si>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</si>
  <si>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</si>
  <si>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</si>
  <si>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</si>
  <si>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</si>
  <si>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</si>
  <si>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</si>
  <si>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</si>
  <si>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</si>
  <si>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</si>
  <si>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</si>
  <si>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</si>
  <si>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</si>
  <si>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</si>
  <si>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</si>
  <si>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</si>
  <si>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</si>
  <si>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</si>
  <si>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</si>
  <si>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</si>
  <si>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</si>
  <si>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</si>
  <si>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</si>
  <si>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</si>
  <si>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</si>
  <si>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</si>
  <si>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</si>
  <si>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</si>
  <si>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</si>
  <si>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</si>
  <si>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</si>
  <si>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</si>
  <si>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</si>
  <si>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</si>
  <si>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</si>
  <si>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</si>
  <si>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</si>
  <si>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</si>
  <si>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</si>
  <si>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</si>
  <si>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</si>
  <si>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</si>
  <si>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</si>
  <si>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</si>
  <si>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</si>
  <si>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</si>
  <si>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</si>
  <si>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</si>
  <si>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</si>
  <si>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</si>
  <si>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</si>
  <si>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</si>
  <si>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</si>
  <si>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</si>
  <si>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</si>
  <si>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</si>
  <si>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</si>
  <si>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</si>
  <si>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</si>
  <si>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</si>
  <si>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</si>
  <si>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</si>
  <si>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</si>
  <si>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</si>
  <si>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</si>
  <si>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</si>
  <si>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</si>
  <si>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</si>
  <si>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</si>
  <si>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</si>
  <si>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</si>
  <si>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</si>
  <si>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丹羽広域事務組合（事業会計分）</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</si>
  <si>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</si>
  <si>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</si>
  <si>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</si>
  <si>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</si>
  <si>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</si>
  <si>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</si>
  <si>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</si>
  <si>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</si>
  <si>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</si>
  <si>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</si>
  <si>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</si>
  <si>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</si>
  <si>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</si>
  <si>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</si>
  <si>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</si>
  <si>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</si>
  <si>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経営の健全性や効率性については、数値的には決して良い状態とはいえない。今後も必要な施設更新や設備投資をしていくために財源の確保が必要となるため、早急に改善に向けた施策を講じる必要がある。
　経年化率や耐震化率についても、良い状態ではなく、今後も耐震化を含め積極的な更新を進めていく必要があり、そのための財源確保が重要な課題となっている。
　平成30年度に策定した経営戦略に基づき、厳しい経営環境の中でも健全経営を念頭に持続可能な水道事業を構築し、水道基盤の強化に取り組むことを目標とする。
（平成30年度経営戦略策定済み、令和3年度見直し予定）</t>
    <rPh sb="22" eb="23">
      <t>ケッ</t>
    </rPh>
    <rPh sb="36" eb="38">
      <t>コンゴ</t>
    </rPh>
    <rPh sb="59" eb="61">
      <t>ザイゲン</t>
    </rPh>
    <rPh sb="62" eb="64">
      <t>カクホ</t>
    </rPh>
    <rPh sb="65" eb="67">
      <t>ヒツヨウ</t>
    </rPh>
    <rPh sb="73" eb="75">
      <t>ソウキュウ</t>
    </rPh>
    <rPh sb="76" eb="78">
      <t>カイゼン</t>
    </rPh>
    <rPh sb="79" eb="80">
      <t>ム</t>
    </rPh>
    <rPh sb="82" eb="84">
      <t>シサク</t>
    </rPh>
    <rPh sb="85" eb="86">
      <t>コウ</t>
    </rPh>
    <rPh sb="88" eb="90">
      <t>ヒツヨウ</t>
    </rPh>
    <rPh sb="178" eb="180">
      <t>サクテイ</t>
    </rPh>
    <rPh sb="187" eb="188">
      <t>モト</t>
    </rPh>
    <rPh sb="191" eb="192">
      <t>キビ</t>
    </rPh>
    <rPh sb="194" eb="196">
      <t>ケイエイ</t>
    </rPh>
    <rPh sb="196" eb="198">
      <t>カンキョウ</t>
    </rPh>
    <rPh sb="199" eb="200">
      <t>ナカ</t>
    </rPh>
    <rPh sb="239" eb="241">
      <t>モクヒョウ</t>
    </rPh>
    <rPh sb="247" eb="249">
      <t>ヘイセイ</t>
    </rPh>
    <rPh sb="251" eb="252">
      <t>ネン</t>
    </rPh>
    <rPh sb="252" eb="253">
      <t>ド</t>
    </rPh>
    <rPh sb="253" eb="255">
      <t>ケイエイ</t>
    </rPh>
    <rPh sb="255" eb="257">
      <t>センリャク</t>
    </rPh>
    <rPh sb="257" eb="259">
      <t>サクテイ</t>
    </rPh>
    <rPh sb="259" eb="260">
      <t>ズ</t>
    </rPh>
    <rPh sb="262" eb="264">
      <t>レイワ</t>
    </rPh>
    <rPh sb="265" eb="266">
      <t>ネン</t>
    </rPh>
    <rPh sb="266" eb="267">
      <t>ド</t>
    </rPh>
    <rPh sb="267" eb="269">
      <t>ミナオ</t>
    </rPh>
    <rPh sb="270" eb="272">
      <t>ヨテイ</t>
    </rPh>
    <phoneticPr fontId="4"/>
  </si>
  <si>
    <t>①有形固定資産減価償却率
　類似団体平均値よりも高い水準にあるが、全国平均と同等である。老朽化していく施設や管路の状況に応じて、適正な更新を進めていかなければならない。
②管路経年化率
　類似団体平均値と比べると、耐用年数を経過した管路を多く保有している。企業団設立前の昭和46年以前に布設された管路も存在し、管路全体のうち約3割が法定耐用年数の40年を超えている。加えて、高度経済経済成長期に布設された管路が次々と法定耐用年数を迎えることから、今後も増加していくことが想定される。
③管路更新率
　類似団体平均値と同等となっている。しかし、耐用年数を経過した管路を多く保有しているため、更新率を上げるには財源の確保が必要となる。中長期的な更新需要と財政収支見通しに沿って、計画的な投資を行っていかなければならない。</t>
    <rPh sb="14" eb="16">
      <t>ルイジ</t>
    </rPh>
    <rPh sb="16" eb="18">
      <t>ダンタイ</t>
    </rPh>
    <rPh sb="18" eb="21">
      <t>ヘイキンチ</t>
    </rPh>
    <rPh sb="24" eb="25">
      <t>タカ</t>
    </rPh>
    <rPh sb="26" eb="28">
      <t>スイジュン</t>
    </rPh>
    <rPh sb="33" eb="35">
      <t>ゼンコク</t>
    </rPh>
    <rPh sb="35" eb="37">
      <t>ヘイキン</t>
    </rPh>
    <rPh sb="38" eb="40">
      <t>ドウトウ</t>
    </rPh>
    <rPh sb="44" eb="47">
      <t>ロウキュウカ</t>
    </rPh>
    <rPh sb="51" eb="53">
      <t>シセツ</t>
    </rPh>
    <rPh sb="54" eb="56">
      <t>カンロ</t>
    </rPh>
    <rPh sb="57" eb="59">
      <t>ジョウキョウ</t>
    </rPh>
    <rPh sb="60" eb="61">
      <t>オウ</t>
    </rPh>
    <rPh sb="64" eb="66">
      <t>テキセイ</t>
    </rPh>
    <rPh sb="67" eb="69">
      <t>コウシン</t>
    </rPh>
    <rPh sb="70" eb="71">
      <t>スス</t>
    </rPh>
    <rPh sb="102" eb="103">
      <t>クラ</t>
    </rPh>
    <rPh sb="107" eb="109">
      <t>タイヨウ</t>
    </rPh>
    <rPh sb="109" eb="111">
      <t>ネンスウ</t>
    </rPh>
    <rPh sb="112" eb="114">
      <t>ケイカ</t>
    </rPh>
    <rPh sb="116" eb="118">
      <t>カンロ</t>
    </rPh>
    <rPh sb="119" eb="120">
      <t>オオ</t>
    </rPh>
    <rPh sb="121" eb="123">
      <t>ホユウ</t>
    </rPh>
    <rPh sb="151" eb="153">
      <t>ソンザイ</t>
    </rPh>
    <rPh sb="157" eb="159">
      <t>ゼンタイ</t>
    </rPh>
    <rPh sb="183" eb="184">
      <t>クワ</t>
    </rPh>
    <rPh sb="187" eb="189">
      <t>コウド</t>
    </rPh>
    <rPh sb="189" eb="191">
      <t>ケイザイ</t>
    </rPh>
    <rPh sb="191" eb="193">
      <t>ケイザイ</t>
    </rPh>
    <rPh sb="193" eb="196">
      <t>セイチョウキ</t>
    </rPh>
    <rPh sb="197" eb="199">
      <t>フセツ</t>
    </rPh>
    <rPh sb="202" eb="204">
      <t>カンロ</t>
    </rPh>
    <rPh sb="205" eb="207">
      <t>ツギツギ</t>
    </rPh>
    <rPh sb="208" eb="210">
      <t>ホウテイ</t>
    </rPh>
    <rPh sb="210" eb="212">
      <t>タイヨウ</t>
    </rPh>
    <rPh sb="212" eb="214">
      <t>ネンスウ</t>
    </rPh>
    <rPh sb="215" eb="216">
      <t>ムカ</t>
    </rPh>
    <rPh sb="223" eb="225">
      <t>コンゴ</t>
    </rPh>
    <rPh sb="226" eb="228">
      <t>ゾウカ</t>
    </rPh>
    <rPh sb="235" eb="237">
      <t>ソウテイ</t>
    </rPh>
    <rPh sb="258" eb="260">
      <t>ドウトウ</t>
    </rPh>
    <rPh sb="320" eb="322">
      <t>コウシン</t>
    </rPh>
    <rPh sb="333" eb="334">
      <t>ソ</t>
    </rPh>
    <phoneticPr fontId="4"/>
  </si>
  <si>
    <t>①経常収支比率
　経常収支が黒字であるため100％を超えているが、類似団体平均値と比較すると値は低い。今後は減価償却費や人件費が増加する見込みのため、施策を講じなければ経常収支比率は減少すると思われる。
②累積欠損金比率
　該当なし
③流動比率
　類似団体平均値と比較しても大きく上回っており、1年以内に支払うべき債務に対する支払能力に問題はない。ただし、今後の更新計画を進めていくうえで、現金が減少していかないように注意していかなければならない。
④企業債残高対給水収益比率
　現状では類似団体平均値に比べ低い比率だが、今後さらに企業債を借り入れる計画があるため、将来的に比率の増加が予想される。引き続き注視する必要がある。
⑤料金回収率
　100％を超えているが、給水原価の増加により減少傾向にある。将来的には費用の増加や給水収益の減少によって数値が悪化する見込みのため、適切な経営が求められる。
⑥給水原価
　類似団体平均値に比べ低い水準にある。業務の見直しや効率化により経費削減に努めてはいるが、今後は更新費用や支払利息の増加等によりに数値が悪化する見込みのため、適切な経営が求められる。
⑦施設利用率
　類似団体平均値に比べ高い水準にあり、施設の統廃合により効率的に施設運転がされている。
⑧有収率
　類似団体平均値に比べ高い水準にあるが、漏水修繕の影響もあり昨年度より減少した。今後も漏水調査や漏水多発路線の更新等に積極的に取組む必要がある。</t>
    <rPh sb="33" eb="35">
      <t>ルイジ</t>
    </rPh>
    <rPh sb="35" eb="37">
      <t>ダンタイ</t>
    </rPh>
    <rPh sb="37" eb="40">
      <t>ヘイキンチ</t>
    </rPh>
    <rPh sb="41" eb="43">
      <t>ヒカク</t>
    </rPh>
    <rPh sb="46" eb="47">
      <t>アタイ</t>
    </rPh>
    <rPh sb="48" eb="49">
      <t>ヒク</t>
    </rPh>
    <rPh sb="51" eb="53">
      <t>コンゴ</t>
    </rPh>
    <rPh sb="64" eb="66">
      <t>ゾウカ</t>
    </rPh>
    <rPh sb="68" eb="70">
      <t>ミコ</t>
    </rPh>
    <rPh sb="75" eb="77">
      <t>シサク</t>
    </rPh>
    <rPh sb="86" eb="88">
      <t>シュウシ</t>
    </rPh>
    <rPh sb="88" eb="90">
      <t>ヒリツ</t>
    </rPh>
    <rPh sb="198" eb="200">
      <t>ゲンショウ</t>
    </rPh>
    <rPh sb="240" eb="242">
      <t>ゲンジョウ</t>
    </rPh>
    <rPh sb="252" eb="253">
      <t>クラ</t>
    </rPh>
    <rPh sb="299" eb="300">
      <t>ヒ</t>
    </rPh>
    <rPh sb="301" eb="302">
      <t>ツヅ</t>
    </rPh>
    <rPh sb="334" eb="336">
      <t>キュウスイ</t>
    </rPh>
    <rPh sb="336" eb="338">
      <t>ゲンカ</t>
    </rPh>
    <rPh sb="339" eb="341">
      <t>ゾウカ</t>
    </rPh>
    <rPh sb="346" eb="348">
      <t>ケイコウ</t>
    </rPh>
    <rPh sb="352" eb="355">
      <t>ショウライテキ</t>
    </rPh>
    <rPh sb="381" eb="383">
      <t>ミコ</t>
    </rPh>
    <rPh sb="414" eb="415">
      <t>アタイ</t>
    </rPh>
    <rPh sb="460" eb="462">
      <t>シハライ</t>
    </rPh>
    <rPh sb="462" eb="464">
      <t>リソク</t>
    </rPh>
    <rPh sb="479" eb="481">
      <t>ミコ</t>
    </rPh>
    <rPh sb="513" eb="514">
      <t>アタイ</t>
    </rPh>
    <rPh sb="525" eb="527">
      <t>シセツ</t>
    </rPh>
    <rPh sb="528" eb="531">
      <t>トウハイゴウ</t>
    </rPh>
    <rPh sb="562" eb="563">
      <t>アタイ</t>
    </rPh>
    <rPh sb="575" eb="577">
      <t>ロウスイ</t>
    </rPh>
    <rPh sb="577" eb="579">
      <t>シュウゼン</t>
    </rPh>
    <rPh sb="580" eb="582">
      <t>エイキョウ</t>
    </rPh>
    <rPh sb="585" eb="588">
      <t>サクネンド</t>
    </rPh>
    <rPh sb="590" eb="59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</si>
</sst>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0.46</c:v>
                </c:pt>
                <c:pt idx="1">
                  <c:v>0.53</c:v>
                </c:pt>
                <c:pt idx="2">
                  <c:v>1</c:v>
                </c:pt>
                <c:pt idx="3">
                  <c:v>0.99</c:v>
                </c:pt>
                <c:pt idx="4">
                  <c:v>0.69</c:v>
                </c:pt>
              </c:numCache>
            </c:numRef>
          </c:val>
          <c:extLst>
            <c:ext xmlns:c16="http://schemas.microsoft.com/office/drawing/2014/chart" uri="{C3380CC4-5D6E-409C-BE32-E72D297353CC}">
              <c16:uniqueId val="{00000000-1910-47D0-8D91-CAFE54C25BBF}"/>
            </c:ext>
          </c:extLst>
        </c:ser>
        <c:dLbls>
          <c:showLegendKey val="0"/>
          <c:showVal val="0"/>
          <c:showCatName val="0"/>
          <c:showSerName val="0"/>
          <c:showPercent val="0"/>
          <c:showBubbleSize val="0"/>
        </c:dLbls>
        <c:gapWidth val="150"/>
        <c:axId val="107579536"/>
        <c:axId val="17764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1910-47D0-8D91-CAFE54C25BBF}"/>
            </c:ext>
          </c:extLst>
        </c:ser>
        <c:dLbls>
          <c:showLegendKey val="0"/>
          <c:showVal val="0"/>
          <c:showCatName val="0"/>
          <c:showSerName val="0"/>
          <c:showPercent val="0"/>
          <c:showBubbleSize val="0"/>
        </c:dLbls>
        <c:marker val="1"/>
        <c:smooth val="0"/>
        <c:axId val="107579536"/>
        <c:axId val="177649864"/>
      </c:lineChart>
      <c:dateAx>
        <c:axId val="107579536"/>
        <c:scaling>
          <c:orientation val="minMax"/>
        </c:scaling>
        <c:delete val="1"/>
        <c:axPos val="b"/>
        <c:numFmt formatCode="&quot;H&quot;yy" sourceLinked="1"/>
        <c:majorTickMark val="none"/>
        <c:minorTickMark val="none"/>
        <c:tickLblPos val="none"/>
        <c:crossAx val="177649864"/>
        <c:crosses val="autoZero"/>
        <c:auto val="1"/>
        <c:lblOffset val="100"/>
        <c:baseTimeUnit val="years"/>
      </c:dateAx>
      <c:valAx>
        <c:axId val="17764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7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66.209999999999994</c:v>
                </c:pt>
                <c:pt idx="1">
                  <c:v>66.08</c:v>
                </c:pt>
                <c:pt idx="2">
                  <c:v>66.540000000000006</c:v>
                </c:pt>
                <c:pt idx="3">
                  <c:v>70.86</c:v>
                </c:pt>
                <c:pt idx="4">
                  <c:v>79.260000000000005</c:v>
                </c:pt>
              </c:numCache>
            </c:numRef>
          </c:val>
          <c:extLst>
            <c:ext xmlns:c16="http://schemas.microsoft.com/office/drawing/2014/chart" uri="{C3380CC4-5D6E-409C-BE32-E72D297353CC}">
              <c16:uniqueId val="{00000000-1E94-4490-8BC1-57561B2F5C1B}"/>
            </c:ext>
          </c:extLst>
        </c:ser>
        <c:dLbls>
          <c:showLegendKey val="0"/>
          <c:showVal val="0"/>
          <c:showCatName val="0"/>
          <c:showSerName val="0"/>
          <c:showPercent val="0"/>
          <c:showBubbleSize val="0"/>
        </c:dLbls>
        <c:gapWidth val="150"/>
        <c:axId val="177693224"/>
        <c:axId val="17769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1E94-4490-8BC1-57561B2F5C1B}"/>
            </c:ext>
          </c:extLst>
        </c:ser>
        <c:dLbls>
          <c:showLegendKey val="0"/>
          <c:showVal val="0"/>
          <c:showCatName val="0"/>
          <c:showSerName val="0"/>
          <c:showPercent val="0"/>
          <c:showBubbleSize val="0"/>
        </c:dLbls>
        <c:marker val="1"/>
        <c:smooth val="0"/>
        <c:axId val="177693224"/>
        <c:axId val="177693616"/>
      </c:lineChart>
      <c:dateAx>
        <c:axId val="177693224"/>
        <c:scaling>
          <c:orientation val="minMax"/>
        </c:scaling>
        <c:delete val="1"/>
        <c:axPos val="b"/>
        <c:numFmt formatCode="&quot;H&quot;yy" sourceLinked="1"/>
        <c:majorTickMark val="none"/>
        <c:minorTickMark val="none"/>
        <c:tickLblPos val="none"/>
        <c:crossAx val="177693616"/>
        <c:crosses val="autoZero"/>
        <c:auto val="1"/>
        <c:lblOffset val="100"/>
        <c:baseTimeUnit val="years"/>
      </c:dateAx>
      <c:valAx>
        <c:axId val="17769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90.32</c:v>
                </c:pt>
                <c:pt idx="1">
                  <c:v>90.65</c:v>
                </c:pt>
                <c:pt idx="2">
                  <c:v>89.84</c:v>
                </c:pt>
                <c:pt idx="3">
                  <c:v>91.02</c:v>
                </c:pt>
                <c:pt idx="4">
                  <c:v>89.87</c:v>
                </c:pt>
              </c:numCache>
            </c:numRef>
          </c:val>
          <c:extLst>
            <c:ext xmlns:c16="http://schemas.microsoft.com/office/drawing/2014/chart" uri="{C3380CC4-5D6E-409C-BE32-E72D297353CC}">
              <c16:uniqueId val="{00000000-9A9D-474D-B0D5-48914D5E3753}"/>
            </c:ext>
          </c:extLst>
        </c:ser>
        <c:dLbls>
          <c:showLegendKey val="0"/>
          <c:showVal val="0"/>
          <c:showCatName val="0"/>
          <c:showSerName val="0"/>
          <c:showPercent val="0"/>
          <c:showBubbleSize val="0"/>
        </c:dLbls>
        <c:gapWidth val="150"/>
        <c:axId val="177694792"/>
        <c:axId val="177695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9A9D-474D-B0D5-48914D5E3753}"/>
            </c:ext>
          </c:extLst>
        </c:ser>
        <c:dLbls>
          <c:showLegendKey val="0"/>
          <c:showVal val="0"/>
          <c:showCatName val="0"/>
          <c:showSerName val="0"/>
          <c:showPercent val="0"/>
          <c:showBubbleSize val="0"/>
        </c:dLbls>
        <c:marker val="1"/>
        <c:smooth val="0"/>
        <c:axId val="177694792"/>
        <c:axId val="177695184"/>
      </c:lineChart>
      <c:dateAx>
        <c:axId val="177694792"/>
        <c:scaling>
          <c:orientation val="minMax"/>
        </c:scaling>
        <c:delete val="1"/>
        <c:axPos val="b"/>
        <c:numFmt formatCode="&quot;H&quot;yy" sourceLinked="1"/>
        <c:majorTickMark val="none"/>
        <c:minorTickMark val="none"/>
        <c:tickLblPos val="none"/>
        <c:crossAx val="177695184"/>
        <c:crosses val="autoZero"/>
        <c:auto val="1"/>
        <c:lblOffset val="100"/>
        <c:baseTimeUnit val="years"/>
      </c:dateAx>
      <c:valAx>
        <c:axId val="1776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94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110.8</c:v>
                </c:pt>
                <c:pt idx="1">
                  <c:v>110.5</c:v>
                </c:pt>
                <c:pt idx="2">
                  <c:v>109.9</c:v>
                </c:pt>
                <c:pt idx="3">
                  <c:v>105.62</c:v>
                </c:pt>
                <c:pt idx="4">
                  <c:v>107.4</c:v>
                </c:pt>
              </c:numCache>
            </c:numRef>
          </c:val>
          <c:extLst>
            <c:ext xmlns:c16="http://schemas.microsoft.com/office/drawing/2014/chart" uri="{C3380CC4-5D6E-409C-BE32-E72D297353CC}">
              <c16:uniqueId val="{00000000-9595-49CC-B49D-47FAAF5A673C}"/>
            </c:ext>
          </c:extLst>
        </c:ser>
        <c:dLbls>
          <c:showLegendKey val="0"/>
          <c:showVal val="0"/>
          <c:showCatName val="0"/>
          <c:showSerName val="0"/>
          <c:showPercent val="0"/>
          <c:showBubbleSize val="0"/>
        </c:dLbls>
        <c:gapWidth val="150"/>
        <c:axId val="192822728"/>
        <c:axId val="19287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595-49CC-B49D-47FAAF5A673C}"/>
            </c:ext>
          </c:extLst>
        </c:ser>
        <c:dLbls>
          <c:showLegendKey val="0"/>
          <c:showVal val="0"/>
          <c:showCatName val="0"/>
          <c:showSerName val="0"/>
          <c:showPercent val="0"/>
          <c:showBubbleSize val="0"/>
        </c:dLbls>
        <c:marker val="1"/>
        <c:smooth val="0"/>
        <c:axId val="192822728"/>
        <c:axId val="192873904"/>
      </c:lineChart>
      <c:dateAx>
        <c:axId val="192822728"/>
        <c:scaling>
          <c:orientation val="minMax"/>
        </c:scaling>
        <c:delete val="1"/>
        <c:axPos val="b"/>
        <c:numFmt formatCode="&quot;H&quot;yy" sourceLinked="1"/>
        <c:majorTickMark val="none"/>
        <c:minorTickMark val="none"/>
        <c:tickLblPos val="none"/>
        <c:crossAx val="192873904"/>
        <c:crosses val="autoZero"/>
        <c:auto val="1"/>
        <c:lblOffset val="100"/>
        <c:baseTimeUnit val="years"/>
      </c:dateAx>
      <c:valAx>
        <c:axId val="19287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82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47.82</c:v>
                </c:pt>
                <c:pt idx="1">
                  <c:v>48.75</c:v>
                </c:pt>
                <c:pt idx="2">
                  <c:v>48.37</c:v>
                </c:pt>
                <c:pt idx="3">
                  <c:v>48.19</c:v>
                </c:pt>
                <c:pt idx="4">
                  <c:v>48.79</c:v>
                </c:pt>
              </c:numCache>
            </c:numRef>
          </c:val>
          <c:extLst>
            <c:ext xmlns:c16="http://schemas.microsoft.com/office/drawing/2014/chart" uri="{C3380CC4-5D6E-409C-BE32-E72D297353CC}">
              <c16:uniqueId val="{00000000-BAC5-4143-A6E6-30EEFFBF14A4}"/>
            </c:ext>
          </c:extLst>
        </c:ser>
        <c:dLbls>
          <c:showLegendKey val="0"/>
          <c:showVal val="0"/>
          <c:showCatName val="0"/>
          <c:showSerName val="0"/>
          <c:showPercent val="0"/>
          <c:showBubbleSize val="0"/>
        </c:dLbls>
        <c:gapWidth val="150"/>
        <c:axId val="192910744"/>
        <c:axId val="192911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BAC5-4143-A6E6-30EEFFBF14A4}"/>
            </c:ext>
          </c:extLst>
        </c:ser>
        <c:dLbls>
          <c:showLegendKey val="0"/>
          <c:showVal val="0"/>
          <c:showCatName val="0"/>
          <c:showSerName val="0"/>
          <c:showPercent val="0"/>
          <c:showBubbleSize val="0"/>
        </c:dLbls>
        <c:marker val="1"/>
        <c:smooth val="0"/>
        <c:axId val="192910744"/>
        <c:axId val="192911128"/>
      </c:lineChart>
      <c:dateAx>
        <c:axId val="192910744"/>
        <c:scaling>
          <c:orientation val="minMax"/>
        </c:scaling>
        <c:delete val="1"/>
        <c:axPos val="b"/>
        <c:numFmt formatCode="&quot;H&quot;yy" sourceLinked="1"/>
        <c:majorTickMark val="none"/>
        <c:minorTickMark val="none"/>
        <c:tickLblPos val="none"/>
        <c:crossAx val="192911128"/>
        <c:crosses val="autoZero"/>
        <c:auto val="1"/>
        <c:lblOffset val="100"/>
        <c:baseTimeUnit val="years"/>
      </c:dateAx>
      <c:valAx>
        <c:axId val="192911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29.37</c:v>
                </c:pt>
                <c:pt idx="1">
                  <c:v>33.94</c:v>
                </c:pt>
                <c:pt idx="2">
                  <c:v>31.63</c:v>
                </c:pt>
                <c:pt idx="3">
                  <c:v>32.36</c:v>
                </c:pt>
                <c:pt idx="4">
                  <c:v>33.979999999999997</c:v>
                </c:pt>
              </c:numCache>
            </c:numRef>
          </c:val>
          <c:extLst>
            <c:ext xmlns:c16="http://schemas.microsoft.com/office/drawing/2014/chart" uri="{C3380CC4-5D6E-409C-BE32-E72D297353CC}">
              <c16:uniqueId val="{00000000-194C-45E5-A640-27F8E6E6D168}"/>
            </c:ext>
          </c:extLst>
        </c:ser>
        <c:dLbls>
          <c:showLegendKey val="0"/>
          <c:showVal val="0"/>
          <c:showCatName val="0"/>
          <c:showSerName val="0"/>
          <c:showPercent val="0"/>
          <c:showBubbleSize val="0"/>
        </c:dLbls>
        <c:gapWidth val="150"/>
        <c:axId val="192956600"/>
        <c:axId val="19286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194C-45E5-A640-27F8E6E6D168}"/>
            </c:ext>
          </c:extLst>
        </c:ser>
        <c:dLbls>
          <c:showLegendKey val="0"/>
          <c:showVal val="0"/>
          <c:showCatName val="0"/>
          <c:showSerName val="0"/>
          <c:showPercent val="0"/>
          <c:showBubbleSize val="0"/>
        </c:dLbls>
        <c:marker val="1"/>
        <c:smooth val="0"/>
        <c:axId val="192956600"/>
        <c:axId val="192862576"/>
      </c:lineChart>
      <c:dateAx>
        <c:axId val="192956600"/>
        <c:scaling>
          <c:orientation val="minMax"/>
        </c:scaling>
        <c:delete val="1"/>
        <c:axPos val="b"/>
        <c:numFmt formatCode="&quot;H&quot;yy" sourceLinked="1"/>
        <c:majorTickMark val="none"/>
        <c:minorTickMark val="none"/>
        <c:tickLblPos val="none"/>
        <c:crossAx val="192862576"/>
        <c:crosses val="autoZero"/>
        <c:auto val="1"/>
        <c:lblOffset val="100"/>
        <c:baseTimeUnit val="years"/>
      </c:dateAx>
      <c:valAx>
        <c:axId val="19286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2956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92-4B06-9EDA-192B164A8388}"/>
            </c:ext>
          </c:extLst>
        </c:ser>
        <c:dLbls>
          <c:showLegendKey val="0"/>
          <c:showVal val="0"/>
          <c:showCatName val="0"/>
          <c:showSerName val="0"/>
          <c:showPercent val="0"/>
          <c:showBubbleSize val="0"/>
        </c:dLbls>
        <c:gapWidth val="150"/>
        <c:axId val="192988520"/>
        <c:axId val="19298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092-4B06-9EDA-192B164A8388}"/>
            </c:ext>
          </c:extLst>
        </c:ser>
        <c:dLbls>
          <c:showLegendKey val="0"/>
          <c:showVal val="0"/>
          <c:showCatName val="0"/>
          <c:showSerName val="0"/>
          <c:showPercent val="0"/>
          <c:showBubbleSize val="0"/>
        </c:dLbls>
        <c:marker val="1"/>
        <c:smooth val="0"/>
        <c:axId val="192988520"/>
        <c:axId val="192988912"/>
      </c:lineChart>
      <c:dateAx>
        <c:axId val="192988520"/>
        <c:scaling>
          <c:orientation val="minMax"/>
        </c:scaling>
        <c:delete val="1"/>
        <c:axPos val="b"/>
        <c:numFmt formatCode="&quot;H&quot;yy" sourceLinked="1"/>
        <c:majorTickMark val="none"/>
        <c:minorTickMark val="none"/>
        <c:tickLblPos val="none"/>
        <c:crossAx val="192988912"/>
        <c:crosses val="autoZero"/>
        <c:auto val="1"/>
        <c:lblOffset val="100"/>
        <c:baseTimeUnit val="years"/>
      </c:dateAx>
      <c:valAx>
        <c:axId val="1929889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98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847.99</c:v>
                </c:pt>
                <c:pt idx="1">
                  <c:v>772.08</c:v>
                </c:pt>
                <c:pt idx="2">
                  <c:v>607</c:v>
                </c:pt>
                <c:pt idx="3">
                  <c:v>916.75</c:v>
                </c:pt>
                <c:pt idx="4">
                  <c:v>1006.79</c:v>
                </c:pt>
              </c:numCache>
            </c:numRef>
          </c:val>
          <c:extLst>
            <c:ext xmlns:c16="http://schemas.microsoft.com/office/drawing/2014/chart" uri="{C3380CC4-5D6E-409C-BE32-E72D297353CC}">
              <c16:uniqueId val="{00000000-9206-4D3A-8C72-05B6195DB6FE}"/>
            </c:ext>
          </c:extLst>
        </c:ser>
        <c:dLbls>
          <c:showLegendKey val="0"/>
          <c:showVal val="0"/>
          <c:showCatName val="0"/>
          <c:showSerName val="0"/>
          <c:showPercent val="0"/>
          <c:showBubbleSize val="0"/>
        </c:dLbls>
        <c:gapWidth val="150"/>
        <c:axId val="192990088"/>
        <c:axId val="19299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9206-4D3A-8C72-05B6195DB6FE}"/>
            </c:ext>
          </c:extLst>
        </c:ser>
        <c:dLbls>
          <c:showLegendKey val="0"/>
          <c:showVal val="0"/>
          <c:showCatName val="0"/>
          <c:showSerName val="0"/>
          <c:showPercent val="0"/>
          <c:showBubbleSize val="0"/>
        </c:dLbls>
        <c:marker val="1"/>
        <c:smooth val="0"/>
        <c:axId val="192990088"/>
        <c:axId val="192990480"/>
      </c:lineChart>
      <c:dateAx>
        <c:axId val="192990088"/>
        <c:scaling>
          <c:orientation val="minMax"/>
        </c:scaling>
        <c:delete val="1"/>
        <c:axPos val="b"/>
        <c:numFmt formatCode="&quot;H&quot;yy" sourceLinked="1"/>
        <c:majorTickMark val="none"/>
        <c:minorTickMark val="none"/>
        <c:tickLblPos val="none"/>
        <c:crossAx val="192990480"/>
        <c:crosses val="autoZero"/>
        <c:auto val="1"/>
        <c:lblOffset val="100"/>
        <c:baseTimeUnit val="years"/>
      </c:dateAx>
      <c:valAx>
        <c:axId val="192990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2990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31.36</c:v>
                </c:pt>
                <c:pt idx="1">
                  <c:v>31.23</c:v>
                </c:pt>
                <c:pt idx="2">
                  <c:v>46.53</c:v>
                </c:pt>
                <c:pt idx="3">
                  <c:v>65.27</c:v>
                </c:pt>
                <c:pt idx="4">
                  <c:v>85.73</c:v>
                </c:pt>
              </c:numCache>
            </c:numRef>
          </c:val>
          <c:extLst>
            <c:ext xmlns:c16="http://schemas.microsoft.com/office/drawing/2014/chart" uri="{C3380CC4-5D6E-409C-BE32-E72D297353CC}">
              <c16:uniqueId val="{00000000-A073-4CF3-BE11-05355AF34C06}"/>
            </c:ext>
          </c:extLst>
        </c:ser>
        <c:dLbls>
          <c:showLegendKey val="0"/>
          <c:showVal val="0"/>
          <c:showCatName val="0"/>
          <c:showSerName val="0"/>
          <c:showPercent val="0"/>
          <c:showBubbleSize val="0"/>
        </c:dLbls>
        <c:gapWidth val="150"/>
        <c:axId val="193177664"/>
        <c:axId val="193178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A073-4CF3-BE11-05355AF34C06}"/>
            </c:ext>
          </c:extLst>
        </c:ser>
        <c:dLbls>
          <c:showLegendKey val="0"/>
          <c:showVal val="0"/>
          <c:showCatName val="0"/>
          <c:showSerName val="0"/>
          <c:showPercent val="0"/>
          <c:showBubbleSize val="0"/>
        </c:dLbls>
        <c:marker val="1"/>
        <c:smooth val="0"/>
        <c:axId val="193177664"/>
        <c:axId val="193178056"/>
      </c:lineChart>
      <c:dateAx>
        <c:axId val="193177664"/>
        <c:scaling>
          <c:orientation val="minMax"/>
        </c:scaling>
        <c:delete val="1"/>
        <c:axPos val="b"/>
        <c:numFmt formatCode="&quot;H&quot;yy" sourceLinked="1"/>
        <c:majorTickMark val="none"/>
        <c:minorTickMark val="none"/>
        <c:tickLblPos val="none"/>
        <c:crossAx val="193178056"/>
        <c:crosses val="autoZero"/>
        <c:auto val="1"/>
        <c:lblOffset val="100"/>
        <c:baseTimeUnit val="years"/>
      </c:dateAx>
      <c:valAx>
        <c:axId val="1931780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3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107.32</c:v>
                </c:pt>
                <c:pt idx="1">
                  <c:v>107.16</c:v>
                </c:pt>
                <c:pt idx="2">
                  <c:v>106.46</c:v>
                </c:pt>
                <c:pt idx="3">
                  <c:v>102.08</c:v>
                </c:pt>
                <c:pt idx="4">
                  <c:v>103.2</c:v>
                </c:pt>
              </c:numCache>
            </c:numRef>
          </c:val>
          <c:extLst>
            <c:ext xmlns:c16="http://schemas.microsoft.com/office/drawing/2014/chart" uri="{C3380CC4-5D6E-409C-BE32-E72D297353CC}">
              <c16:uniqueId val="{00000000-ED8F-4D27-BD73-60AC283F53AE}"/>
            </c:ext>
          </c:extLst>
        </c:ser>
        <c:dLbls>
          <c:showLegendKey val="0"/>
          <c:showVal val="0"/>
          <c:showCatName val="0"/>
          <c:showSerName val="0"/>
          <c:showPercent val="0"/>
          <c:showBubbleSize val="0"/>
        </c:dLbls>
        <c:gapWidth val="150"/>
        <c:axId val="193179232"/>
        <c:axId val="19317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D8F-4D27-BD73-60AC283F53AE}"/>
            </c:ext>
          </c:extLst>
        </c:ser>
        <c:dLbls>
          <c:showLegendKey val="0"/>
          <c:showVal val="0"/>
          <c:showCatName val="0"/>
          <c:showSerName val="0"/>
          <c:showPercent val="0"/>
          <c:showBubbleSize val="0"/>
        </c:dLbls>
        <c:marker val="1"/>
        <c:smooth val="0"/>
        <c:axId val="193179232"/>
        <c:axId val="193179624"/>
      </c:lineChart>
      <c:dateAx>
        <c:axId val="193179232"/>
        <c:scaling>
          <c:orientation val="minMax"/>
        </c:scaling>
        <c:delete val="1"/>
        <c:axPos val="b"/>
        <c:numFmt formatCode="&quot;H&quot;yy" sourceLinked="1"/>
        <c:majorTickMark val="none"/>
        <c:minorTickMark val="none"/>
        <c:tickLblPos val="none"/>
        <c:crossAx val="193179624"/>
        <c:crosses val="autoZero"/>
        <c:auto val="1"/>
        <c:lblOffset val="100"/>
        <c:baseTimeUnit val="years"/>
      </c:dateAx>
      <c:valAx>
        <c:axId val="193179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7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122.55</c:v>
                </c:pt>
                <c:pt idx="1">
                  <c:v>122.49</c:v>
                </c:pt>
                <c:pt idx="2">
                  <c:v>122.71</c:v>
                </c:pt>
                <c:pt idx="3">
                  <c:v>128.24</c:v>
                </c:pt>
                <c:pt idx="4">
                  <c:v>126.43</c:v>
                </c:pt>
              </c:numCache>
            </c:numRef>
          </c:val>
          <c:extLst>
            <c:ext xmlns:c16="http://schemas.microsoft.com/office/drawing/2014/chart" uri="{C3380CC4-5D6E-409C-BE32-E72D297353CC}">
              <c16:uniqueId val="{00000000-D815-4D2F-BB3B-88B4E44C7BA9}"/>
            </c:ext>
          </c:extLst>
        </c:ser>
        <c:dLbls>
          <c:showLegendKey val="0"/>
          <c:showVal val="0"/>
          <c:showCatName val="0"/>
          <c:showSerName val="0"/>
          <c:showPercent val="0"/>
          <c:showBubbleSize val="0"/>
        </c:dLbls>
        <c:gapWidth val="150"/>
        <c:axId val="193180800"/>
        <c:axId val="193181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815-4D2F-BB3B-88B4E44C7BA9}"/>
            </c:ext>
          </c:extLst>
        </c:ser>
        <c:dLbls>
          <c:showLegendKey val="0"/>
          <c:showVal val="0"/>
          <c:showCatName val="0"/>
          <c:showSerName val="0"/>
          <c:showPercent val="0"/>
          <c:showBubbleSize val="0"/>
        </c:dLbls>
        <c:marker val="1"/>
        <c:smooth val="0"/>
        <c:axId val="193180800"/>
        <c:axId val="193181192"/>
      </c:lineChart>
      <c:dateAx>
        <c:axId val="193180800"/>
        <c:scaling>
          <c:orientation val="minMax"/>
        </c:scaling>
        <c:delete val="1"/>
        <c:axPos val="b"/>
        <c:numFmt formatCode="&quot;H&quot;yy" sourceLinked="1"/>
        <c:majorTickMark val="none"/>
        <c:minorTickMark val="none"/>
        <c:tickLblPos val="none"/>
        <c:crossAx val="193181192"/>
        <c:crosses val="autoZero"/>
        <c:auto val="1"/>
        <c:lblOffset val="100"/>
        <c:baseTimeUnit val="years"/>
      </c:dateAx>
      <c:valAx>
        <c:axId val="19318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8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丹羽広域事務組合（事業会計分）</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 民間企業出身</v>
      </c>
      <c r="AE8" s="83"/>
      <c r="AF8" s="83"/>
      <c r="AG8" s="83"/>
      <c r="AH8" s="83"/>
      <c r="AI8" s="83"/>
      <c r="AJ8" s="83"/>
      <c r="AK8" s="4"/>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88.98</v>
      </c>
      <c r="J10" s="68"/>
      <c r="K10" s="68"/>
      <c r="L10" s="68"/>
      <c r="M10" s="68"/>
      <c r="N10" s="68"/>
      <c r="O10" s="69"/>
      <c r="P10" s="70">
        <f>データ!$P$6</f>
        <v>99.85</v>
      </c>
      <c r="Q10" s="70"/>
      <c r="R10" s="70"/>
      <c r="S10" s="70"/>
      <c r="T10" s="70"/>
      <c r="U10" s="70"/>
      <c r="V10" s="70"/>
      <c r="W10" s="71">
        <f>データ!$Q$6</f>
        <v>1980</v>
      </c>
      <c r="X10" s="71"/>
      <c r="Y10" s="71"/>
      <c r="Z10" s="71"/>
      <c r="AA10" s="71"/>
      <c r="AB10" s="71"/>
      <c r="AC10" s="71"/>
      <c r="AD10" s="2"/>
      <c r="AE10" s="2"/>
      <c r="AF10" s="2"/>
      <c r="AG10" s="2"/>
      <c r="AH10" s="4"/>
      <c r="AI10" s="4"/>
      <c r="AJ10" s="4"/>
      <c r="AK10" s="4"/>
      <c r="AL10" s="71">
        <f>データ!$U$6</f>
        <v>58965</v>
      </c>
      <c r="AM10" s="71"/>
      <c r="AN10" s="71"/>
      <c r="AO10" s="71"/>
      <c r="AP10" s="71"/>
      <c r="AQ10" s="71"/>
      <c r="AR10" s="71"/>
      <c r="AS10" s="71"/>
      <c r="AT10" s="67">
        <f>データ!$V$6</f>
        <v>24.8</v>
      </c>
      <c r="AU10" s="68"/>
      <c r="AV10" s="68"/>
      <c r="AW10" s="68"/>
      <c r="AX10" s="68"/>
      <c r="AY10" s="68"/>
      <c r="AZ10" s="68"/>
      <c r="BA10" s="68"/>
      <c r="BB10" s="70">
        <f>データ!$W$6</f>
        <v>2377.62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KBcb+tjXifB0JfEskm/zVEM6lAN1G2U6pwM5Dwp0Erm8VUWjKfUIgb2QImrZ10nlob3/zIe7isLG9IPIeaRxsQ==" saltValue="enPgPRLxlvYJUwLOjFqlg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238732</v>
      </c>
      <c r="D6" s="34">
        <f t="shared" si="3"/>
        <v>46</v>
      </c>
      <c r="E6" s="34">
        <f t="shared" si="3"/>
        <v>1</v>
      </c>
      <c r="F6" s="34">
        <f t="shared" si="3"/>
        <v>0</v>
      </c>
      <c r="G6" s="34">
        <f t="shared" si="3"/>
        <v>1</v>
      </c>
      <c r="H6" s="34" t="str">
        <f t="shared" si="3"/>
        <v>愛知県　丹羽広域事務組合（事業会計分）</v>
      </c>
      <c r="I6" s="34" t="str">
        <f t="shared" si="3"/>
        <v>法適用</v>
      </c>
      <c r="J6" s="34" t="str">
        <f t="shared" si="3"/>
        <v>水道事業</v>
      </c>
      <c r="K6" s="34" t="str">
        <f t="shared" si="3"/>
        <v>末端給水事業</v>
      </c>
      <c r="L6" s="34" t="str">
        <f t="shared" si="3"/>
        <v>A4</v>
      </c>
      <c r="M6" s="34" t="str">
        <f t="shared" si="3"/>
        <v>自治体職員 民間企業出身</v>
      </c>
      <c r="N6" s="35" t="str">
        <f t="shared" si="3"/>
        <v>-</v>
      </c>
      <c r="O6" s="35">
        <f t="shared" si="3"/>
        <v>88.98</v>
      </c>
      <c r="P6" s="35">
        <f t="shared" si="3"/>
        <v>99.85</v>
      </c>
      <c r="Q6" s="35">
        <f t="shared" si="3"/>
        <v>1980</v>
      </c>
      <c r="R6" s="35" t="str">
        <f t="shared" si="3"/>
        <v>-</v>
      </c>
      <c r="S6" s="35" t="str">
        <f t="shared" si="3"/>
        <v>-</v>
      </c>
      <c r="T6" s="35" t="str">
        <f t="shared" si="3"/>
        <v>-</v>
      </c>
      <c r="U6" s="35">
        <f t="shared" si="3"/>
        <v>58965</v>
      </c>
      <c r="V6" s="35">
        <f t="shared" si="3"/>
        <v>24.8</v>
      </c>
      <c r="W6" s="35">
        <f t="shared" si="3"/>
        <v>2377.62</v>
      </c>
      <c r="X6" s="36">
        <f>IF(X7="",NA(),X7)</f>
        <v>110.8</v>
      </c>
      <c r="Y6" s="36">
        <f t="shared" ref="Y6:AG6" si="4">IF(Y7="",NA(),Y7)</f>
        <v>110.5</v>
      </c>
      <c r="Z6" s="36">
        <f t="shared" si="4"/>
        <v>109.9</v>
      </c>
      <c r="AA6" s="36">
        <f t="shared" si="4"/>
        <v>105.62</v>
      </c>
      <c r="AB6" s="36">
        <f t="shared" si="4"/>
        <v>107.4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847.99</v>
      </c>
      <c r="AU6" s="36">
        <f t="shared" ref="AU6:BC6" si="6">IF(AU7="",NA(),AU7)</f>
        <v>772.08</v>
      </c>
      <c r="AV6" s="36">
        <f t="shared" si="6"/>
        <v>607</v>
      </c>
      <c r="AW6" s="36">
        <f t="shared" si="6"/>
        <v>916.75</v>
      </c>
      <c r="AX6" s="36">
        <f t="shared" si="6"/>
        <v>1006.79</v>
      </c>
      <c r="AY6" s="36">
        <f t="shared" si="6"/>
        <v>346.59</v>
      </c>
      <c r="AZ6" s="36">
        <f t="shared" si="6"/>
        <v>357.82</v>
      </c>
      <c r="BA6" s="36">
        <f t="shared" si="6"/>
        <v>355.5</v>
      </c>
      <c r="BB6" s="36">
        <f t="shared" si="6"/>
        <v>349.83</v>
      </c>
      <c r="BC6" s="36">
        <f t="shared" si="6"/>
        <v>360.86</v>
      </c>
      <c r="BD6" s="35" t="str">
        <f>IF(BD7="","",IF(BD7="-","【-】","【"&amp;SUBSTITUTE(TEXT(BD7,"#,##0.00"),"-","△")&amp;"】"))</f>
        <v>【264.97】</v>
      </c>
      <c r="BE6" s="36">
        <f>IF(BE7="",NA(),BE7)</f>
        <v>31.36</v>
      </c>
      <c r="BF6" s="36">
        <f t="shared" ref="BF6:BN6" si="7">IF(BF7="",NA(),BF7)</f>
        <v>31.23</v>
      </c>
      <c r="BG6" s="36">
        <f t="shared" si="7"/>
        <v>46.53</v>
      </c>
      <c r="BH6" s="36">
        <f t="shared" si="7"/>
        <v>65.27</v>
      </c>
      <c r="BI6" s="36">
        <f t="shared" si="7"/>
        <v>85.73</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107.32</v>
      </c>
      <c r="BQ6" s="36">
        <f t="shared" ref="BQ6:BY6" si="8">IF(BQ7="",NA(),BQ7)</f>
        <v>107.16</v>
      </c>
      <c r="BR6" s="36">
        <f t="shared" si="8"/>
        <v>106.46</v>
      </c>
      <c r="BS6" s="36">
        <f t="shared" si="8"/>
        <v>102.08</v>
      </c>
      <c r="BT6" s="36">
        <f t="shared" si="8"/>
        <v>103.2</v>
      </c>
      <c r="BU6" s="36">
        <f t="shared" si="8"/>
        <v>105.71</v>
      </c>
      <c r="BV6" s="36">
        <f t="shared" si="8"/>
        <v>106.01</v>
      </c>
      <c r="BW6" s="36">
        <f t="shared" si="8"/>
        <v>104.57</v>
      </c>
      <c r="BX6" s="36">
        <f t="shared" si="8"/>
        <v>103.54</v>
      </c>
      <c r="BY6" s="36">
        <f t="shared" si="8"/>
        <v>103.32</v>
      </c>
      <c r="BZ6" s="35" t="str">
        <f>IF(BZ7="","",IF(BZ7="-","【-】","【"&amp;SUBSTITUTE(TEXT(BZ7,"#,##0.00"),"-","△")&amp;"】"))</f>
        <v>【103.24】</v>
      </c>
      <c r="CA6" s="36">
        <f>IF(CA7="",NA(),CA7)</f>
        <v>122.55</v>
      </c>
      <c r="CB6" s="36">
        <f t="shared" ref="CB6:CJ6" si="9">IF(CB7="",NA(),CB7)</f>
        <v>122.49</v>
      </c>
      <c r="CC6" s="36">
        <f t="shared" si="9"/>
        <v>122.71</v>
      </c>
      <c r="CD6" s="36">
        <f t="shared" si="9"/>
        <v>128.24</v>
      </c>
      <c r="CE6" s="36">
        <f t="shared" si="9"/>
        <v>126.43</v>
      </c>
      <c r="CF6" s="36">
        <f t="shared" si="9"/>
        <v>162.15</v>
      </c>
      <c r="CG6" s="36">
        <f t="shared" si="9"/>
        <v>162.24</v>
      </c>
      <c r="CH6" s="36">
        <f t="shared" si="9"/>
        <v>165.47</v>
      </c>
      <c r="CI6" s="36">
        <f t="shared" si="9"/>
        <v>167.46</v>
      </c>
      <c r="CJ6" s="36">
        <f t="shared" si="9"/>
        <v>168.56</v>
      </c>
      <c r="CK6" s="35" t="str">
        <f>IF(CK7="","",IF(CK7="-","【-】","【"&amp;SUBSTITUTE(TEXT(CK7,"#,##0.00"),"-","△")&amp;"】"))</f>
        <v>【168.38】</v>
      </c>
      <c r="CL6" s="36">
        <f>IF(CL7="",NA(),CL7)</f>
        <v>66.209999999999994</v>
      </c>
      <c r="CM6" s="36">
        <f t="shared" ref="CM6:CU6" si="10">IF(CM7="",NA(),CM7)</f>
        <v>66.08</v>
      </c>
      <c r="CN6" s="36">
        <f t="shared" si="10"/>
        <v>66.540000000000006</v>
      </c>
      <c r="CO6" s="36">
        <f t="shared" si="10"/>
        <v>70.86</v>
      </c>
      <c r="CP6" s="36">
        <f t="shared" si="10"/>
        <v>79.260000000000005</v>
      </c>
      <c r="CQ6" s="36">
        <f t="shared" si="10"/>
        <v>59.34</v>
      </c>
      <c r="CR6" s="36">
        <f t="shared" si="10"/>
        <v>59.11</v>
      </c>
      <c r="CS6" s="36">
        <f t="shared" si="10"/>
        <v>59.74</v>
      </c>
      <c r="CT6" s="36">
        <f t="shared" si="10"/>
        <v>59.46</v>
      </c>
      <c r="CU6" s="36">
        <f t="shared" si="10"/>
        <v>59.51</v>
      </c>
      <c r="CV6" s="35" t="str">
        <f>IF(CV7="","",IF(CV7="-","【-】","【"&amp;SUBSTITUTE(TEXT(CV7,"#,##0.00"),"-","△")&amp;"】"))</f>
        <v>【60.00】</v>
      </c>
      <c r="CW6" s="36">
        <f>IF(CW7="",NA(),CW7)</f>
        <v>90.32</v>
      </c>
      <c r="CX6" s="36">
        <f t="shared" ref="CX6:DF6" si="11">IF(CX7="",NA(),CX7)</f>
        <v>90.65</v>
      </c>
      <c r="CY6" s="36">
        <f t="shared" si="11"/>
        <v>89.84</v>
      </c>
      <c r="CZ6" s="36">
        <f t="shared" si="11"/>
        <v>91.02</v>
      </c>
      <c r="DA6" s="36">
        <f t="shared" si="11"/>
        <v>89.87</v>
      </c>
      <c r="DB6" s="36">
        <f t="shared" si="11"/>
        <v>87.74</v>
      </c>
      <c r="DC6" s="36">
        <f t="shared" si="11"/>
        <v>87.91</v>
      </c>
      <c r="DD6" s="36">
        <f t="shared" si="11"/>
        <v>87.28</v>
      </c>
      <c r="DE6" s="36">
        <f t="shared" si="11"/>
        <v>87.41</v>
      </c>
      <c r="DF6" s="36">
        <f t="shared" si="11"/>
        <v>87.08</v>
      </c>
      <c r="DG6" s="35" t="str">
        <f>IF(DG7="","",IF(DG7="-","【-】","【"&amp;SUBSTITUTE(TEXT(DG7,"#,##0.00"),"-","△")&amp;"】"))</f>
        <v>【89.80】</v>
      </c>
      <c r="DH6" s="36">
        <f>IF(DH7="",NA(),DH7)</f>
        <v>47.82</v>
      </c>
      <c r="DI6" s="36">
        <f t="shared" ref="DI6:DQ6" si="12">IF(DI7="",NA(),DI7)</f>
        <v>48.75</v>
      </c>
      <c r="DJ6" s="36">
        <f t="shared" si="12"/>
        <v>48.37</v>
      </c>
      <c r="DK6" s="36">
        <f t="shared" si="12"/>
        <v>48.19</v>
      </c>
      <c r="DL6" s="36">
        <f t="shared" si="12"/>
        <v>48.79</v>
      </c>
      <c r="DM6" s="36">
        <f t="shared" si="12"/>
        <v>46.27</v>
      </c>
      <c r="DN6" s="36">
        <f t="shared" si="12"/>
        <v>46.88</v>
      </c>
      <c r="DO6" s="36">
        <f t="shared" si="12"/>
        <v>46.94</v>
      </c>
      <c r="DP6" s="36">
        <f t="shared" si="12"/>
        <v>47.62</v>
      </c>
      <c r="DQ6" s="36">
        <f t="shared" si="12"/>
        <v>48.55</v>
      </c>
      <c r="DR6" s="35" t="str">
        <f>IF(DR7="","",IF(DR7="-","【-】","【"&amp;SUBSTITUTE(TEXT(DR7,"#,##0.00"),"-","△")&amp;"】"))</f>
        <v>【49.59】</v>
      </c>
      <c r="DS6" s="36">
        <f>IF(DS7="",NA(),DS7)</f>
        <v>29.37</v>
      </c>
      <c r="DT6" s="36">
        <f t="shared" ref="DT6:EB6" si="13">IF(DT7="",NA(),DT7)</f>
        <v>33.94</v>
      </c>
      <c r="DU6" s="36">
        <f t="shared" si="13"/>
        <v>31.63</v>
      </c>
      <c r="DV6" s="36">
        <f t="shared" si="13"/>
        <v>32.36</v>
      </c>
      <c r="DW6" s="36">
        <f t="shared" si="13"/>
        <v>33.979999999999997</v>
      </c>
      <c r="DX6" s="36">
        <f t="shared" si="13"/>
        <v>10.93</v>
      </c>
      <c r="DY6" s="36">
        <f t="shared" si="13"/>
        <v>13.39</v>
      </c>
      <c r="DZ6" s="36">
        <f t="shared" si="13"/>
        <v>14.48</v>
      </c>
      <c r="EA6" s="36">
        <f t="shared" si="13"/>
        <v>16.27</v>
      </c>
      <c r="EB6" s="36">
        <f t="shared" si="13"/>
        <v>17.11</v>
      </c>
      <c r="EC6" s="35" t="str">
        <f>IF(EC7="","",IF(EC7="-","【-】","【"&amp;SUBSTITUTE(TEXT(EC7,"#,##0.00"),"-","△")&amp;"】"))</f>
        <v>【19.44】</v>
      </c>
      <c r="ED6" s="36">
        <f>IF(ED7="",NA(),ED7)</f>
        <v>0.46</v>
      </c>
      <c r="EE6" s="36">
        <f t="shared" ref="EE6:EM6" si="14">IF(EE7="",NA(),EE7)</f>
        <v>0.53</v>
      </c>
      <c r="EF6" s="36">
        <f t="shared" si="14"/>
        <v>1</v>
      </c>
      <c r="EG6" s="36">
        <f t="shared" si="14"/>
        <v>0.99</v>
      </c>
      <c r="EH6" s="36">
        <f t="shared" si="14"/>
        <v>0.69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238732</v>
      </c>
      <c r="D7" s="38">
        <v>46</v>
      </c>
      <c r="E7" s="38">
        <v>1</v>
      </c>
      <c r="F7" s="38">
        <v>0</v>
      </c>
      <c r="G7" s="38">
        <v>1</v>
      </c>
      <c r="H7" s="38" t="s">
        <v>93</v>
      </c>
      <c r="I7" s="38" t="s">
        <v>94</v>
      </c>
      <c r="J7" s="38" t="s">
        <v>95</v>
      </c>
      <c r="K7" s="38" t="s">
        <v>96</v>
      </c>
      <c r="L7" s="38" t="s">
        <v>97</v>
      </c>
      <c r="M7" s="38" t="s">
        <v>98</v>
      </c>
      <c r="N7" s="39" t="s">
        <v>99</v>
      </c>
      <c r="O7" s="39">
        <v>88.98</v>
      </c>
      <c r="P7" s="39">
        <v>99.85</v>
      </c>
      <c r="Q7" s="39">
        <v>1980</v>
      </c>
      <c r="R7" s="39" t="s">
        <v>99</v>
      </c>
      <c r="S7" s="39" t="s">
        <v>99</v>
      </c>
      <c r="T7" s="39" t="s">
        <v>99</v>
      </c>
      <c r="U7" s="39">
        <v>58965</v>
      </c>
      <c r="V7" s="39">
        <v>24.8</v>
      </c>
      <c r="W7" s="39">
        <v>2377.62</v>
      </c>
      <c r="X7" s="39">
        <v>110.8</v>
      </c>
      <c r="Y7" s="39">
        <v>110.5</v>
      </c>
      <c r="Z7" s="39">
        <v>109.9</v>
      </c>
      <c r="AA7" s="39">
        <v>105.62</v>
      </c>
      <c r="AB7" s="39">
        <v>107.4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847.99</v>
      </c>
      <c r="AU7" s="39">
        <v>772.08</v>
      </c>
      <c r="AV7" s="39">
        <v>607</v>
      </c>
      <c r="AW7" s="39">
        <v>916.75</v>
      </c>
      <c r="AX7" s="39">
        <v>1006.79</v>
      </c>
      <c r="AY7" s="39">
        <v>346.59</v>
      </c>
      <c r="AZ7" s="39">
        <v>357.82</v>
      </c>
      <c r="BA7" s="39">
        <v>355.5</v>
      </c>
      <c r="BB7" s="39">
        <v>349.83</v>
      </c>
      <c r="BC7" s="39">
        <v>360.86</v>
      </c>
      <c r="BD7" s="39">
        <v>264.97000000000003</v>
      </c>
      <c r="BE7" s="39">
        <v>31.36</v>
      </c>
      <c r="BF7" s="39">
        <v>31.23</v>
      </c>
      <c r="BG7" s="39">
        <v>46.53</v>
      </c>
      <c r="BH7" s="39">
        <v>65.27</v>
      </c>
      <c r="BI7" s="39">
        <v>85.73</v>
      </c>
      <c r="BJ7" s="39">
        <v>312.02999999999997</v>
      </c>
      <c r="BK7" s="39">
        <v>307.45999999999998</v>
      </c>
      <c r="BL7" s="39">
        <v>312.58</v>
      </c>
      <c r="BM7" s="39">
        <v>314.87</v>
      </c>
      <c r="BN7" s="39">
        <v>309.27999999999997</v>
      </c>
      <c r="BO7" s="39">
        <v>266.61</v>
      </c>
      <c r="BP7" s="39">
        <v>107.32</v>
      </c>
      <c r="BQ7" s="39">
        <v>107.16</v>
      </c>
      <c r="BR7" s="39">
        <v>106.46</v>
      </c>
      <c r="BS7" s="39">
        <v>102.08</v>
      </c>
      <c r="BT7" s="39">
        <v>103.2</v>
      </c>
      <c r="BU7" s="39">
        <v>105.71</v>
      </c>
      <c r="BV7" s="39">
        <v>106.01</v>
      </c>
      <c r="BW7" s="39">
        <v>104.57</v>
      </c>
      <c r="BX7" s="39">
        <v>103.54</v>
      </c>
      <c r="BY7" s="39">
        <v>103.32</v>
      </c>
      <c r="BZ7" s="39">
        <v>103.24</v>
      </c>
      <c r="CA7" s="39">
        <v>122.55</v>
      </c>
      <c r="CB7" s="39">
        <v>122.49</v>
      </c>
      <c r="CC7" s="39">
        <v>122.71</v>
      </c>
      <c r="CD7" s="39">
        <v>128.24</v>
      </c>
      <c r="CE7" s="39">
        <v>126.43</v>
      </c>
      <c r="CF7" s="39">
        <v>162.15</v>
      </c>
      <c r="CG7" s="39">
        <v>162.24</v>
      </c>
      <c r="CH7" s="39">
        <v>165.47</v>
      </c>
      <c r="CI7" s="39">
        <v>167.46</v>
      </c>
      <c r="CJ7" s="39">
        <v>168.56</v>
      </c>
      <c r="CK7" s="39">
        <v>168.38</v>
      </c>
      <c r="CL7" s="39">
        <v>66.209999999999994</v>
      </c>
      <c r="CM7" s="39">
        <v>66.08</v>
      </c>
      <c r="CN7" s="39">
        <v>66.540000000000006</v>
      </c>
      <c r="CO7" s="39">
        <v>70.86</v>
      </c>
      <c r="CP7" s="39">
        <v>79.260000000000005</v>
      </c>
      <c r="CQ7" s="39">
        <v>59.34</v>
      </c>
      <c r="CR7" s="39">
        <v>59.11</v>
      </c>
      <c r="CS7" s="39">
        <v>59.74</v>
      </c>
      <c r="CT7" s="39">
        <v>59.46</v>
      </c>
      <c r="CU7" s="39">
        <v>59.51</v>
      </c>
      <c r="CV7" s="39">
        <v>60</v>
      </c>
      <c r="CW7" s="39">
        <v>90.32</v>
      </c>
      <c r="CX7" s="39">
        <v>90.65</v>
      </c>
      <c r="CY7" s="39">
        <v>89.84</v>
      </c>
      <c r="CZ7" s="39">
        <v>91.02</v>
      </c>
      <c r="DA7" s="39">
        <v>89.87</v>
      </c>
      <c r="DB7" s="39">
        <v>87.74</v>
      </c>
      <c r="DC7" s="39">
        <v>87.91</v>
      </c>
      <c r="DD7" s="39">
        <v>87.28</v>
      </c>
      <c r="DE7" s="39">
        <v>87.41</v>
      </c>
      <c r="DF7" s="39">
        <v>87.08</v>
      </c>
      <c r="DG7" s="39">
        <v>89.8</v>
      </c>
      <c r="DH7" s="39">
        <v>47.82</v>
      </c>
      <c r="DI7" s="39">
        <v>48.75</v>
      </c>
      <c r="DJ7" s="39">
        <v>48.37</v>
      </c>
      <c r="DK7" s="39">
        <v>48.19</v>
      </c>
      <c r="DL7" s="39">
        <v>48.79</v>
      </c>
      <c r="DM7" s="39">
        <v>46.27</v>
      </c>
      <c r="DN7" s="39">
        <v>46.88</v>
      </c>
      <c r="DO7" s="39">
        <v>46.94</v>
      </c>
      <c r="DP7" s="39">
        <v>47.62</v>
      </c>
      <c r="DQ7" s="39">
        <v>48.55</v>
      </c>
      <c r="DR7" s="39">
        <v>49.59</v>
      </c>
      <c r="DS7" s="39">
        <v>29.37</v>
      </c>
      <c r="DT7" s="39">
        <v>33.94</v>
      </c>
      <c r="DU7" s="39">
        <v>31.63</v>
      </c>
      <c r="DV7" s="39">
        <v>32.36</v>
      </c>
      <c r="DW7" s="39">
        <v>33.979999999999997</v>
      </c>
      <c r="DX7" s="39">
        <v>10.93</v>
      </c>
      <c r="DY7" s="39">
        <v>13.39</v>
      </c>
      <c r="DZ7" s="39">
        <v>14.48</v>
      </c>
      <c r="EA7" s="39">
        <v>16.27</v>
      </c>
      <c r="EB7" s="39">
        <v>17.11</v>
      </c>
      <c r="EC7" s="39">
        <v>19.440000000000001</v>
      </c>
      <c r="ED7" s="39">
        <v>0.46</v>
      </c>
      <c r="EE7" s="39">
        <v>0.53</v>
      </c>
      <c r="EF7" s="39">
        <v>1</v>
      </c>
      <c r="EG7" s="39">
        <v>0.99</v>
      </c>
      <c r="EH7" s="39">
        <v>0.69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2021-02-12T06:08:52Z</cp:lastPrinted>
  <dcterms:created xsi:type="dcterms:W3CDTF">2020-12-04T02:10:20Z</dcterms:created>
  <dcterms:modified xsi:type="dcterms:W3CDTF">2021-02-12T06:08:57Z</dcterms:modified>
  <cp:category/>
</cp:coreProperties>
</file>