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309900\Desktop\経営比較分析表\"/>
    </mc:Choice>
  </mc:AlternateContent>
  <workbookProtection workbookAlgorithmName="SHA-512" workbookHashValue="+kLAxrUHQYuN+Q41FL3+0eeGafd4TdFBTQo5rf8kRafkjtiG8rcp56r6aua6JKRKGObvs6XunoKPHyzIcF4NTQ==" workbookSaltValue="QAXJmKS3YTNMANAkvYLNw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<sst xmlns="http://schemas.openxmlformats.org/spreadsheetml/2006/main" count="231" uniqueCount="114">
  <si>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</si>
  <si>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</si>
  <si>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</si>
  <si>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</si>
  <si>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</si>
  <si>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</si>
  <si>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</si>
  <si>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</si>
  <si>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</si>
  <si>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</si>
  <si>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</si>
  <si>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</si>
  <si>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</si>
  <si>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</si>
  <si>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</si>
  <si>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</si>
  <si>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</si>
  <si>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</si>
  <si>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</si>
  <si>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</si>
  <si>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</si>
  <si>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</si>
  <si>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</si>
  <si>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</si>
  <si>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</si>
  <si>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</si>
  <si>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</si>
  <si>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</si>
  <si>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</si>
  <si>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</si>
  <si>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</si>
  <si>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</si>
  <si>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</si>
  <si>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</si>
  <si>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</si>
  <si>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</si>
  <si>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</si>
  <si>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</si>
  <si>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</si>
  <si>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</si>
  <si>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</si>
  <si>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</si>
  <si>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</si>
  <si>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</si>
  <si>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</si>
  <si>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</si>
  <si>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</si>
  <si>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</si>
  <si>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</si>
  <si>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</si>
  <si>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</si>
  <si>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</si>
  <si>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</si>
  <si>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</si>
  <si>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</si>
  <si>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</si>
  <si>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</si>
  <si>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</si>
  <si>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</si>
  <si>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</si>
  <si>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</si>
  <si>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</si>
  <si>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</si>
  <si>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</si>
  <si>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</si>
  <si>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</si>
  <si>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</si>
  <si>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</si>
  <si>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</si>
  <si>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</si>
  <si>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</si>
  <si>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</si>
  <si>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</si>
  <si>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</si>
  <si>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</si>
  <si>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</si>
  <si>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</si>
  <si>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</si>
  <si>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</si>
  <si>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</si>
  <si>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</si>
  <si>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</si>
  <si>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</si>
  <si>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</si>
  <si>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</si>
  <si>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</si>
  <si>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</si>
  <si>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</si>
  <si>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</si>
  <si>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</si>
  <si>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</si>
  <si>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</si>
  <si>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</si>
  <si>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愛知中部水道企業団</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</si>
  <si>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</si>
  <si>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</si>
  <si>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</si>
  <si>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</si>
  <si>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</si>
  <si>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</si>
  <si>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</si>
  <si>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</si>
  <si>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</si>
  <si>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</si>
  <si>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</si>
  <si>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</si>
  <si>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</si>
  <si>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</si>
  <si>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</si>
  <si>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</si>
  <si>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</si>
  <si>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■施設全体の減価償却の状況
①有形固定資産減価償却率は、類似団体平均値を下回っていますが、年々上昇しています。
■管路の経年化の状況
②管路経年化率は、令和元年度も類似団体平均値を上回り、今後も法定耐用年数を迎える管路が増えていくことが見込まれるため、この数値は上昇していくことが予測されます。
■管路の更新投資の実施状況
③管路更新率は、類似団体平均値を上回っています。この要因として、送水管、配水管の更新を進めたことが挙げられます。
★総括★
　今後も有形固定資産減価償却率及び管路経年化率の上昇が予測されることから、経年化した水道施設や管路の更新が必要となります。更新にかかる費用を平準化するため、目標耐用年数を定めて更新基準の設定を行いました。</t>
    <rPh sb="76" eb="79">
      <t>レイワガン</t>
    </rPh>
    <rPh sb="178" eb="180">
      <t>ウワマワ</t>
    </rPh>
    <rPh sb="188" eb="190">
      <t>ヨウイン</t>
    </rPh>
    <rPh sb="211" eb="212">
      <t>ア</t>
    </rPh>
    <rPh sb="285" eb="287">
      <t>コウシン</t>
    </rPh>
    <rPh sb="291" eb="293">
      <t>ヒヨウ</t>
    </rPh>
    <rPh sb="294" eb="297">
      <t>ヘイジュンカ</t>
    </rPh>
    <rPh sb="302" eb="304">
      <t>モクヒョウ</t>
    </rPh>
    <rPh sb="304" eb="306">
      <t>タイヨウ</t>
    </rPh>
    <rPh sb="306" eb="308">
      <t>ネンスウ</t>
    </rPh>
    <rPh sb="309" eb="310">
      <t>サダ</t>
    </rPh>
    <rPh sb="312" eb="314">
      <t>コウシン</t>
    </rPh>
    <rPh sb="314" eb="316">
      <t>キジュン</t>
    </rPh>
    <rPh sb="317" eb="319">
      <t>セッテイ</t>
    </rPh>
    <rPh sb="320" eb="321">
      <t>オコナ</t>
    </rPh>
    <phoneticPr fontId="4"/>
  </si>
  <si>
    <t>　現状の分析において、財政面の健全性は確保されているといえます。
　現在、「第1次水道施設整備計画」（平成23年度～令和2年度）に基づき、現行水道料金水準を維持しながら財政の健全性確保に重点を置いて、重要度、緊急度の高い施設を優先的に整備を進めています。
　令和2年度策定予定の第2次水道施設整備計画（令和3年度～令和12年度）では、財政と施設双方の健全度を高めるため、適切な企業債の借入れや内部留保資金、補助金を活用するなど適正な資金管理を行うとともに、老朽管路の更新や管路の耐震化、施設の統廃合等を行っていきます。
　また、「安全」・「強靭」・「持続」はもとより、より効率的かつ効果的な事業運営を目指すための経営戦略を令和2年度に策定しました。</t>
    <rPh sb="129" eb="131">
      <t>レイワ</t>
    </rPh>
    <rPh sb="132" eb="134">
      <t>ネンド</t>
    </rPh>
    <rPh sb="134" eb="136">
      <t>サクテイ</t>
    </rPh>
    <rPh sb="136" eb="138">
      <t>ヨテイ</t>
    </rPh>
    <rPh sb="151" eb="153">
      <t>レイワ</t>
    </rPh>
    <rPh sb="157" eb="159">
      <t>レイワ</t>
    </rPh>
    <rPh sb="167" eb="169">
      <t>ザイセイ</t>
    </rPh>
    <rPh sb="170" eb="172">
      <t>シセツ</t>
    </rPh>
    <rPh sb="172" eb="174">
      <t>ソウホウ</t>
    </rPh>
    <rPh sb="175" eb="177">
      <t>ケンゼン</t>
    </rPh>
    <rPh sb="177" eb="178">
      <t>ド</t>
    </rPh>
    <rPh sb="179" eb="180">
      <t>タカ</t>
    </rPh>
    <rPh sb="185" eb="187">
      <t>テキセツ</t>
    </rPh>
    <rPh sb="188" eb="190">
      <t>キギョウ</t>
    </rPh>
    <rPh sb="190" eb="191">
      <t>サイ</t>
    </rPh>
    <rPh sb="192" eb="194">
      <t>カリイ</t>
    </rPh>
    <rPh sb="196" eb="198">
      <t>ナイブ</t>
    </rPh>
    <rPh sb="198" eb="200">
      <t>リュウホ</t>
    </rPh>
    <rPh sb="200" eb="202">
      <t>シキン</t>
    </rPh>
    <rPh sb="203" eb="206">
      <t>ホジョキン</t>
    </rPh>
    <rPh sb="207" eb="209">
      <t>カツヨウ</t>
    </rPh>
    <rPh sb="213" eb="215">
      <t>テキセイ</t>
    </rPh>
    <rPh sb="216" eb="218">
      <t>シキン</t>
    </rPh>
    <rPh sb="218" eb="220">
      <t>カンリ</t>
    </rPh>
    <rPh sb="221" eb="222">
      <t>オコナ</t>
    </rPh>
    <rPh sb="228" eb="230">
      <t>ロウキュウ</t>
    </rPh>
    <rPh sb="230" eb="232">
      <t>カンロ</t>
    </rPh>
    <rPh sb="233" eb="235">
      <t>コウシン</t>
    </rPh>
    <rPh sb="236" eb="238">
      <t>カンロ</t>
    </rPh>
    <rPh sb="239" eb="242">
      <t>タイシンカ</t>
    </rPh>
    <rPh sb="243" eb="245">
      <t>シセツ</t>
    </rPh>
    <rPh sb="246" eb="249">
      <t>トウハイゴウ</t>
    </rPh>
    <rPh sb="249" eb="250">
      <t>トウ</t>
    </rPh>
    <rPh sb="251" eb="252">
      <t>オコナ</t>
    </rPh>
    <rPh sb="265" eb="267">
      <t>アンゼン</t>
    </rPh>
    <rPh sb="270" eb="272">
      <t>キョウジン</t>
    </rPh>
    <rPh sb="275" eb="277">
      <t>ジゾク</t>
    </rPh>
    <phoneticPr fontId="4"/>
  </si>
  <si>
    <t>■経営の健全性
①経常収支比率は、100%以上で推移しており、類似団体平均値と比較して良好な数値となっています。
②累積欠損金比率については、令和元年度においても発生していません。
③流動比率は、100%以上で推移していますが、令和元年度は過去5年間で最も低い数値となりました。これは、未払金が一時的に増加したことにより流動負債が増加したことが挙げられます。
④企業債残高対給水収益比率は、平成20年度以降企業債の借入れを行っておらず、年々減少しています。令和元年度末は類似団体平均値254.19%に対して31.30%と約8分の1の値となっています。
⑤料金回収率は、100%以上で推移しており、水道料金収入で費用を賄えているといえます。
■経営の効率性
⑥給水原価は、類似団体平均値を下回っていますが、年間総有収水量が減少し費用が増加したため、上昇しています。
⑦施設利用率は、70%台で推移しており、類似団体平均値を上回っています。
⑧有収率は、95.33%で類似団体平均値を上回っています。漏水等不明水量が減少したことで総配水量も減少したことに伴い、有収率が上昇しています。
★総括★
　令和元年度においても黒字経営となり、資金的にも余裕があり、支払い能力に関しても高いといえます。経常収支比率及び料金回収率が100%を超えており、また類似団体平均値を上回っているため、経営の健全性・効率性について良好であると判断できます。</t>
    <rPh sb="71" eb="74">
      <t>レイワガン</t>
    </rPh>
    <rPh sb="102" eb="104">
      <t>イジョウ</t>
    </rPh>
    <rPh sb="105" eb="107">
      <t>スイイ</t>
    </rPh>
    <rPh sb="114" eb="119">
      <t>レイワガンネンド</t>
    </rPh>
    <rPh sb="120" eb="122">
      <t>カコ</t>
    </rPh>
    <rPh sb="123" eb="124">
      <t>ネン</t>
    </rPh>
    <rPh sb="124" eb="125">
      <t>カン</t>
    </rPh>
    <rPh sb="126" eb="127">
      <t>モット</t>
    </rPh>
    <rPh sb="128" eb="129">
      <t>ヒク</t>
    </rPh>
    <rPh sb="130" eb="132">
      <t>スウチ</t>
    </rPh>
    <rPh sb="172" eb="173">
      <t>ア</t>
    </rPh>
    <rPh sb="228" eb="231">
      <t>レイワガン</t>
    </rPh>
    <rPh sb="357" eb="359">
      <t>スイリョウ</t>
    </rPh>
    <rPh sb="360" eb="362">
      <t>ゲンショウ</t>
    </rPh>
    <rPh sb="363" eb="365">
      <t>ヒヨウ</t>
    </rPh>
    <rPh sb="366" eb="368">
      <t>ゾウカ</t>
    </rPh>
    <rPh sb="420" eb="423">
      <t>ユウシュウリツ</t>
    </rPh>
    <rPh sb="432" eb="436">
      <t>ルイジダンタイ</t>
    </rPh>
    <rPh sb="436" eb="439">
      <t>ヘイキンチ</t>
    </rPh>
    <rPh sb="440" eb="442">
      <t>ウワマワ</t>
    </rPh>
    <rPh sb="448" eb="450">
      <t>ロウスイ</t>
    </rPh>
    <rPh sb="450" eb="451">
      <t>トウ</t>
    </rPh>
    <rPh sb="451" eb="453">
      <t>フメイ</t>
    </rPh>
    <rPh sb="453" eb="455">
      <t>スイリョウ</t>
    </rPh>
    <rPh sb="456" eb="458">
      <t>ゲンショウ</t>
    </rPh>
    <rPh sb="463" eb="464">
      <t>ソウ</t>
    </rPh>
    <rPh sb="464" eb="466">
      <t>ハイスイ</t>
    </rPh>
    <rPh sb="466" eb="467">
      <t>リョウ</t>
    </rPh>
    <rPh sb="468" eb="470">
      <t>ゲンショウ</t>
    </rPh>
    <rPh sb="475" eb="476">
      <t>トモナ</t>
    </rPh>
    <rPh sb="478" eb="481">
      <t>ユウシュウリツ</t>
    </rPh>
    <rPh sb="482" eb="484">
      <t>ジョウショウ</t>
    </rPh>
    <rPh sb="497" eb="500">
      <t>レイワガン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</si>
</sst>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0.88</c:v>
                </c:pt>
                <c:pt idx="1">
                  <c:v>1.54</c:v>
                </c:pt>
                <c:pt idx="2">
                  <c:v>0.56999999999999995</c:v>
                </c:pt>
                <c:pt idx="3">
                  <c:v>0.71</c:v>
                </c:pt>
                <c:pt idx="4">
                  <c:v>0.92</c:v>
                </c:pt>
              </c:numCache>
            </c:numRef>
          </c:val>
          <c:extLst>
            <c:ext xmlns:c16="http://schemas.microsoft.com/office/drawing/2014/chart" uri="{C3380CC4-5D6E-409C-BE32-E72D297353CC}">
              <c16:uniqueId val="{00000000-988F-4E4A-8B01-23419CE66F6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0.73</c:v>
                </c:pt>
                <c:pt idx="2">
                  <c:v>0.74</c:v>
                </c:pt>
                <c:pt idx="3">
                  <c:v>0.75</c:v>
                </c:pt>
                <c:pt idx="4">
                  <c:v>0.73</c:v>
                </c:pt>
              </c:numCache>
            </c:numRef>
          </c:val>
          <c:smooth val="0"/>
          <c:extLst>
            <c:ext xmlns:c16="http://schemas.microsoft.com/office/drawing/2014/chart" uri="{C3380CC4-5D6E-409C-BE32-E72D297353CC}">
              <c16:uniqueId val="{00000001-988F-4E4A-8B01-23419CE66F6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72.09</c:v>
                </c:pt>
                <c:pt idx="1">
                  <c:v>73.430000000000007</c:v>
                </c:pt>
                <c:pt idx="2">
                  <c:v>73.849999999999994</c:v>
                </c:pt>
                <c:pt idx="3">
                  <c:v>73.61</c:v>
                </c:pt>
                <c:pt idx="4">
                  <c:v>73.06</c:v>
                </c:pt>
              </c:numCache>
            </c:numRef>
          </c:val>
          <c:extLst>
            <c:ext xmlns:c16="http://schemas.microsoft.com/office/drawing/2014/chart" uri="{C3380CC4-5D6E-409C-BE32-E72D297353CC}">
              <c16:uniqueId val="{00000000-FAEC-42DA-A662-6AB2A8B1B76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63.03</c:v>
                </c:pt>
                <c:pt idx="1">
                  <c:v>63.18</c:v>
                </c:pt>
                <c:pt idx="2">
                  <c:v>63.54</c:v>
                </c:pt>
                <c:pt idx="3">
                  <c:v>63.53</c:v>
                </c:pt>
                <c:pt idx="4">
                  <c:v>63.16</c:v>
                </c:pt>
              </c:numCache>
            </c:numRef>
          </c:val>
          <c:smooth val="0"/>
          <c:extLst>
            <c:ext xmlns:c16="http://schemas.microsoft.com/office/drawing/2014/chart" uri="{C3380CC4-5D6E-409C-BE32-E72D297353CC}">
              <c16:uniqueId val="{00000001-FAEC-42DA-A662-6AB2A8B1B76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94.01</c:v>
                </c:pt>
                <c:pt idx="1">
                  <c:v>94.21</c:v>
                </c:pt>
                <c:pt idx="2">
                  <c:v>94.33</c:v>
                </c:pt>
                <c:pt idx="3">
                  <c:v>95</c:v>
                </c:pt>
                <c:pt idx="4">
                  <c:v>95.33</c:v>
                </c:pt>
              </c:numCache>
            </c:numRef>
          </c:val>
          <c:extLst>
            <c:ext xmlns:c16="http://schemas.microsoft.com/office/drawing/2014/chart" uri="{C3380CC4-5D6E-409C-BE32-E72D297353CC}">
              <c16:uniqueId val="{00000000-A2F3-41C6-BD51-508B1B632B6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91.21</c:v>
                </c:pt>
                <c:pt idx="1">
                  <c:v>91.6</c:v>
                </c:pt>
                <c:pt idx="2">
                  <c:v>91.48</c:v>
                </c:pt>
                <c:pt idx="3">
                  <c:v>91.58</c:v>
                </c:pt>
                <c:pt idx="4">
                  <c:v>91.48</c:v>
                </c:pt>
              </c:numCache>
            </c:numRef>
          </c:val>
          <c:smooth val="0"/>
          <c:extLst>
            <c:ext xmlns:c16="http://schemas.microsoft.com/office/drawing/2014/chart" uri="{C3380CC4-5D6E-409C-BE32-E72D297353CC}">
              <c16:uniqueId val="{00000001-A2F3-41C6-BD51-508B1B632B6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118.43</c:v>
                </c:pt>
                <c:pt idx="1">
                  <c:v>119.18</c:v>
                </c:pt>
                <c:pt idx="2">
                  <c:v>118.98</c:v>
                </c:pt>
                <c:pt idx="3">
                  <c:v>118.39</c:v>
                </c:pt>
                <c:pt idx="4">
                  <c:v>117.66</c:v>
                </c:pt>
              </c:numCache>
            </c:numRef>
          </c:val>
          <c:extLst>
            <c:ext xmlns:c16="http://schemas.microsoft.com/office/drawing/2014/chart" uri="{C3380CC4-5D6E-409C-BE32-E72D297353CC}">
              <c16:uniqueId val="{00000000-B1E7-4134-9312-0E71F0CC0EF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115.21</c:v>
                </c:pt>
                <c:pt idx="1">
                  <c:v>117.25</c:v>
                </c:pt>
                <c:pt idx="2">
                  <c:v>116.77</c:v>
                </c:pt>
                <c:pt idx="3">
                  <c:v>115.41</c:v>
                </c:pt>
                <c:pt idx="4">
                  <c:v>113.57</c:v>
                </c:pt>
              </c:numCache>
            </c:numRef>
          </c:val>
          <c:smooth val="0"/>
          <c:extLst>
            <c:ext xmlns:c16="http://schemas.microsoft.com/office/drawing/2014/chart" uri="{C3380CC4-5D6E-409C-BE32-E72D297353CC}">
              <c16:uniqueId val="{00000001-B1E7-4134-9312-0E71F0CC0EF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43.63</c:v>
                </c:pt>
                <c:pt idx="1">
                  <c:v>44.23</c:v>
                </c:pt>
                <c:pt idx="2">
                  <c:v>45.14</c:v>
                </c:pt>
                <c:pt idx="3">
                  <c:v>46.11</c:v>
                </c:pt>
                <c:pt idx="4">
                  <c:v>46.78</c:v>
                </c:pt>
              </c:numCache>
            </c:numRef>
          </c:val>
          <c:extLst>
            <c:ext xmlns:c16="http://schemas.microsoft.com/office/drawing/2014/chart" uri="{C3380CC4-5D6E-409C-BE32-E72D297353CC}">
              <c16:uniqueId val="{00000000-FA97-46D0-A894-E4339F0F339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48.41</c:v>
                </c:pt>
                <c:pt idx="1">
                  <c:v>49.1</c:v>
                </c:pt>
                <c:pt idx="2">
                  <c:v>49.66</c:v>
                </c:pt>
                <c:pt idx="3">
                  <c:v>50.41</c:v>
                </c:pt>
                <c:pt idx="4">
                  <c:v>51.13</c:v>
                </c:pt>
              </c:numCache>
            </c:numRef>
          </c:val>
          <c:smooth val="0"/>
          <c:extLst>
            <c:ext xmlns:c16="http://schemas.microsoft.com/office/drawing/2014/chart" uri="{C3380CC4-5D6E-409C-BE32-E72D297353CC}">
              <c16:uniqueId val="{00000001-FA97-46D0-A894-E4339F0F339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14.02</c:v>
                </c:pt>
                <c:pt idx="1">
                  <c:v>17.39</c:v>
                </c:pt>
                <c:pt idx="2">
                  <c:v>22.41</c:v>
                </c:pt>
                <c:pt idx="3">
                  <c:v>23.77</c:v>
                </c:pt>
                <c:pt idx="4">
                  <c:v>24.87</c:v>
                </c:pt>
              </c:numCache>
            </c:numRef>
          </c:val>
          <c:extLst>
            <c:ext xmlns:c16="http://schemas.microsoft.com/office/drawing/2014/chart" uri="{C3380CC4-5D6E-409C-BE32-E72D297353CC}">
              <c16:uniqueId val="{00000000-91F7-42D4-B1E8-CA213E415B2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16.16</c:v>
                </c:pt>
                <c:pt idx="1">
                  <c:v>17.420000000000002</c:v>
                </c:pt>
                <c:pt idx="2">
                  <c:v>18.940000000000001</c:v>
                </c:pt>
                <c:pt idx="3">
                  <c:v>20.36</c:v>
                </c:pt>
                <c:pt idx="4">
                  <c:v>22.41</c:v>
                </c:pt>
              </c:numCache>
            </c:numRef>
          </c:val>
          <c:smooth val="0"/>
          <c:extLst>
            <c:ext xmlns:c16="http://schemas.microsoft.com/office/drawing/2014/chart" uri="{C3380CC4-5D6E-409C-BE32-E72D297353CC}">
              <c16:uniqueId val="{00000001-91F7-42D4-B1E8-CA213E415B2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39-4884-BB68-0BDE8B7344F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0.71</c:v>
                </c:pt>
                <c:pt idx="1">
                  <c:v>0</c:v>
                </c:pt>
                <c:pt idx="2">
                  <c:v>0</c:v>
                </c:pt>
                <c:pt idx="3">
                  <c:v>0</c:v>
                </c:pt>
                <c:pt idx="4">
                  <c:v>0</c:v>
                </c:pt>
              </c:numCache>
            </c:numRef>
          </c:val>
          <c:smooth val="0"/>
          <c:extLst>
            <c:ext xmlns:c16="http://schemas.microsoft.com/office/drawing/2014/chart" uri="{C3380CC4-5D6E-409C-BE32-E72D297353CC}">
              <c16:uniqueId val="{00000001-0639-4884-BB68-0BDE8B7344F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295.38</c:v>
                </c:pt>
                <c:pt idx="1">
                  <c:v>364.05</c:v>
                </c:pt>
                <c:pt idx="2">
                  <c:v>385.79</c:v>
                </c:pt>
                <c:pt idx="3">
                  <c:v>299.12</c:v>
                </c:pt>
                <c:pt idx="4">
                  <c:v>216.31</c:v>
                </c:pt>
              </c:numCache>
            </c:numRef>
          </c:val>
          <c:extLst>
            <c:ext xmlns:c16="http://schemas.microsoft.com/office/drawing/2014/chart" uri="{C3380CC4-5D6E-409C-BE32-E72D297353CC}">
              <c16:uniqueId val="{00000000-3B27-43F4-A81E-676102A5CB0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241.71</c:v>
                </c:pt>
                <c:pt idx="1">
                  <c:v>249.08</c:v>
                </c:pt>
                <c:pt idx="2">
                  <c:v>254.05</c:v>
                </c:pt>
                <c:pt idx="3">
                  <c:v>258.22000000000003</c:v>
                </c:pt>
                <c:pt idx="4">
                  <c:v>250.03</c:v>
                </c:pt>
              </c:numCache>
            </c:numRef>
          </c:val>
          <c:smooth val="0"/>
          <c:extLst>
            <c:ext xmlns:c16="http://schemas.microsoft.com/office/drawing/2014/chart" uri="{C3380CC4-5D6E-409C-BE32-E72D297353CC}">
              <c16:uniqueId val="{00000001-3B27-43F4-A81E-676102A5CB0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55.72</c:v>
                </c:pt>
                <c:pt idx="1">
                  <c:v>48.5</c:v>
                </c:pt>
                <c:pt idx="2">
                  <c:v>42.38</c:v>
                </c:pt>
                <c:pt idx="3">
                  <c:v>36.700000000000003</c:v>
                </c:pt>
                <c:pt idx="4">
                  <c:v>31.3</c:v>
                </c:pt>
              </c:numCache>
            </c:numRef>
          </c:val>
          <c:extLst>
            <c:ext xmlns:c16="http://schemas.microsoft.com/office/drawing/2014/chart" uri="{C3380CC4-5D6E-409C-BE32-E72D297353CC}">
              <c16:uniqueId val="{00000000-9EAF-4DDE-A126-BCEFF536FDF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274.14</c:v>
                </c:pt>
                <c:pt idx="1">
                  <c:v>266.66000000000003</c:v>
                </c:pt>
                <c:pt idx="2">
                  <c:v>258.63</c:v>
                </c:pt>
                <c:pt idx="3">
                  <c:v>255.12</c:v>
                </c:pt>
                <c:pt idx="4">
                  <c:v>254.19</c:v>
                </c:pt>
              </c:numCache>
            </c:numRef>
          </c:val>
          <c:smooth val="0"/>
          <c:extLst>
            <c:ext xmlns:c16="http://schemas.microsoft.com/office/drawing/2014/chart" uri="{C3380CC4-5D6E-409C-BE32-E72D297353CC}">
              <c16:uniqueId val="{00000001-9EAF-4DDE-A126-BCEFF536FDF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116.75</c:v>
                </c:pt>
                <c:pt idx="1">
                  <c:v>117.47</c:v>
                </c:pt>
                <c:pt idx="2">
                  <c:v>116.92</c:v>
                </c:pt>
                <c:pt idx="3">
                  <c:v>116.2</c:v>
                </c:pt>
                <c:pt idx="4">
                  <c:v>115.6</c:v>
                </c:pt>
              </c:numCache>
            </c:numRef>
          </c:val>
          <c:extLst>
            <c:ext xmlns:c16="http://schemas.microsoft.com/office/drawing/2014/chart" uri="{C3380CC4-5D6E-409C-BE32-E72D297353CC}">
              <c16:uniqueId val="{00000000-52FA-4B2F-B024-8DEE5F3BAD4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108.81</c:v>
                </c:pt>
                <c:pt idx="1">
                  <c:v>110.87</c:v>
                </c:pt>
                <c:pt idx="2">
                  <c:v>110.3</c:v>
                </c:pt>
                <c:pt idx="3">
                  <c:v>109.12</c:v>
                </c:pt>
                <c:pt idx="4">
                  <c:v>107.42</c:v>
                </c:pt>
              </c:numCache>
            </c:numRef>
          </c:val>
          <c:smooth val="0"/>
          <c:extLst>
            <c:ext xmlns:c16="http://schemas.microsoft.com/office/drawing/2014/chart" uri="{C3380CC4-5D6E-409C-BE32-E72D297353CC}">
              <c16:uniqueId val="{00000001-52FA-4B2F-B024-8DEE5F3BAD4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150.86000000000001</c:v>
                </c:pt>
                <c:pt idx="1">
                  <c:v>150.53</c:v>
                </c:pt>
                <c:pt idx="2">
                  <c:v>151.66999999999999</c:v>
                </c:pt>
                <c:pt idx="3">
                  <c:v>152.9</c:v>
                </c:pt>
                <c:pt idx="4">
                  <c:v>154.08000000000001</c:v>
                </c:pt>
              </c:numCache>
            </c:numRef>
          </c:val>
          <c:extLst>
            <c:ext xmlns:c16="http://schemas.microsoft.com/office/drawing/2014/chart" uri="{C3380CC4-5D6E-409C-BE32-E72D297353CC}">
              <c16:uniqueId val="{00000000-81EE-4683-BD38-4B9F784225A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152.94999999999999</c:v>
                </c:pt>
                <c:pt idx="1">
                  <c:v>150.54</c:v>
                </c:pt>
                <c:pt idx="2">
                  <c:v>151.85</c:v>
                </c:pt>
                <c:pt idx="3">
                  <c:v>153.88</c:v>
                </c:pt>
                <c:pt idx="4">
                  <c:v>157.19</c:v>
                </c:pt>
              </c:numCache>
            </c:numRef>
          </c:val>
          <c:smooth val="0"/>
          <c:extLst>
            <c:ext xmlns:c16="http://schemas.microsoft.com/office/drawing/2014/chart" uri="{C3380CC4-5D6E-409C-BE32-E72D297353CC}">
              <c16:uniqueId val="{00000001-81EE-4683-BD38-4B9F784225A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愛知県　愛知中部水道企業団</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A1</v>
      </c>
      <c r="X8" s="60"/>
      <c r="Y8" s="60"/>
      <c r="Z8" s="60"/>
      <c r="AA8" s="60"/>
      <c r="AB8" s="60"/>
      <c r="AC8" s="60"/>
      <c r="AD8" s="60" t="str">
        <f>データ!$M$6</f>
        <v>自治体職員</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90.54</v>
      </c>
      <c r="J10" s="53"/>
      <c r="K10" s="53"/>
      <c r="L10" s="53"/>
      <c r="M10" s="53"/>
      <c r="N10" s="53"/>
      <c r="O10" s="64"/>
      <c r="P10" s="54">
        <f>データ!$P$6</f>
        <v>99.86</v>
      </c>
      <c r="Q10" s="54"/>
      <c r="R10" s="54"/>
      <c r="S10" s="54"/>
      <c r="T10" s="54"/>
      <c r="U10" s="54"/>
      <c r="V10" s="54"/>
      <c r="W10" s="61">
        <f>データ!$Q$6</f>
        <v>2772</v>
      </c>
      <c r="X10" s="61"/>
      <c r="Y10" s="61"/>
      <c r="Z10" s="61"/>
      <c r="AA10" s="61"/>
      <c r="AB10" s="61"/>
      <c r="AC10" s="61"/>
      <c r="AD10" s="2"/>
      <c r="AE10" s="2"/>
      <c r="AF10" s="2"/>
      <c r="AG10" s="2"/>
      <c r="AH10" s="4"/>
      <c r="AI10" s="4"/>
      <c r="AJ10" s="4"/>
      <c r="AK10" s="4"/>
      <c r="AL10" s="61">
        <f>データ!$U$6</f>
        <v>324816</v>
      </c>
      <c r="AM10" s="61"/>
      <c r="AN10" s="61"/>
      <c r="AO10" s="61"/>
      <c r="AP10" s="61"/>
      <c r="AQ10" s="61"/>
      <c r="AR10" s="61"/>
      <c r="AS10" s="61"/>
      <c r="AT10" s="52">
        <f>データ!$V$6</f>
        <v>129.9</v>
      </c>
      <c r="AU10" s="53"/>
      <c r="AV10" s="53"/>
      <c r="AW10" s="53"/>
      <c r="AX10" s="53"/>
      <c r="AY10" s="53"/>
      <c r="AZ10" s="53"/>
      <c r="BA10" s="53"/>
      <c r="BB10" s="54">
        <f>データ!$W$6</f>
        <v>2500.5100000000002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46.9"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31.1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1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5Wd7CxTajlOfWr+nwexGY/SzVx/Uc6JyvdVVu0AAE7M+nMG2yt2uJqkg+12RdwSAu5/pZtUMLk0iYeEaOnQNWw==" saltValue="r20BnwnYeLd9pRR9IAg6q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238902</v>
      </c>
      <c r="D6" s="34">
        <f t="shared" si="3"/>
        <v>46</v>
      </c>
      <c r="E6" s="34">
        <f t="shared" si="3"/>
        <v>1</v>
      </c>
      <c r="F6" s="34">
        <f t="shared" si="3"/>
        <v>0</v>
      </c>
      <c r="G6" s="34">
        <f t="shared" si="3"/>
        <v>1</v>
      </c>
      <c r="H6" s="34" t="str">
        <f t="shared" si="3"/>
        <v>愛知県　愛知中部水道企業団</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90.54</v>
      </c>
      <c r="P6" s="35">
        <f t="shared" si="3"/>
        <v>99.86</v>
      </c>
      <c r="Q6" s="35">
        <f t="shared" si="3"/>
        <v>2772</v>
      </c>
      <c r="R6" s="35" t="str">
        <f t="shared" si="3"/>
        <v>-</v>
      </c>
      <c r="S6" s="35" t="str">
        <f t="shared" si="3"/>
        <v>-</v>
      </c>
      <c r="T6" s="35" t="str">
        <f t="shared" si="3"/>
        <v>-</v>
      </c>
      <c r="U6" s="35">
        <f t="shared" si="3"/>
        <v>324816</v>
      </c>
      <c r="V6" s="35">
        <f t="shared" si="3"/>
        <v>129.9</v>
      </c>
      <c r="W6" s="35">
        <f t="shared" si="3"/>
        <v>2500.5100000000002</v>
      </c>
      <c r="X6" s="36">
        <f>IF(X7="",NA(),X7)</f>
        <v>118.43</v>
      </c>
      <c r="Y6" s="36">
        <f t="shared" ref="Y6:AG6" si="4">IF(Y7="",NA(),Y7)</f>
        <v>119.18</v>
      </c>
      <c r="Z6" s="36">
        <f t="shared" si="4"/>
        <v>118.98</v>
      </c>
      <c r="AA6" s="36">
        <f t="shared" si="4"/>
        <v>118.39</v>
      </c>
      <c r="AB6" s="36">
        <f t="shared" si="4"/>
        <v>117.66</v>
      </c>
      <c r="AC6" s="36">
        <f t="shared" si="4"/>
        <v>115.21</v>
      </c>
      <c r="AD6" s="36">
        <f t="shared" si="4"/>
        <v>117.25</v>
      </c>
      <c r="AE6" s="36">
        <f t="shared" si="4"/>
        <v>116.77</v>
      </c>
      <c r="AF6" s="36">
        <f t="shared" si="4"/>
        <v>115.41</v>
      </c>
      <c r="AG6" s="36">
        <f t="shared" si="4"/>
        <v>113.57</v>
      </c>
      <c r="AH6" s="35" t="str">
        <f>IF(AH7="","",IF(AH7="-","【-】","【"&amp;SUBSTITUTE(TEXT(AH7,"#,##0.00"),"-","△")&amp;"】"))</f>
        <v>【112.01】</v>
      </c>
      <c r="AI6" s="35">
        <f>IF(AI7="",NA(),AI7)</f>
        <v>0</v>
      </c>
      <c r="AJ6" s="35">
        <f t="shared" ref="AJ6:AR6" si="5">IF(AJ7="",NA(),AJ7)</f>
        <v>0</v>
      </c>
      <c r="AK6" s="35">
        <f t="shared" si="5"/>
        <v>0</v>
      </c>
      <c r="AL6" s="35">
        <f t="shared" si="5"/>
        <v>0</v>
      </c>
      <c r="AM6" s="35">
        <f t="shared" si="5"/>
        <v>0</v>
      </c>
      <c r="AN6" s="36">
        <f t="shared" si="5"/>
        <v>0.71</v>
      </c>
      <c r="AO6" s="35">
        <f t="shared" si="5"/>
        <v>0</v>
      </c>
      <c r="AP6" s="35">
        <f t="shared" si="5"/>
        <v>0</v>
      </c>
      <c r="AQ6" s="35">
        <f t="shared" si="5"/>
        <v>0</v>
      </c>
      <c r="AR6" s="35">
        <f t="shared" si="5"/>
        <v>0</v>
      </c>
      <c r="AS6" s="35" t="str">
        <f>IF(AS7="","",IF(AS7="-","【-】","【"&amp;SUBSTITUTE(TEXT(AS7,"#,##0.00"),"-","△")&amp;"】"))</f>
        <v>【1.08】</v>
      </c>
      <c r="AT6" s="36">
        <f>IF(AT7="",NA(),AT7)</f>
        <v>295.38</v>
      </c>
      <c r="AU6" s="36">
        <f t="shared" ref="AU6:BC6" si="6">IF(AU7="",NA(),AU7)</f>
        <v>364.05</v>
      </c>
      <c r="AV6" s="36">
        <f t="shared" si="6"/>
        <v>385.79</v>
      </c>
      <c r="AW6" s="36">
        <f t="shared" si="6"/>
        <v>299.12</v>
      </c>
      <c r="AX6" s="36">
        <f t="shared" si="6"/>
        <v>216.31</v>
      </c>
      <c r="AY6" s="36">
        <f t="shared" si="6"/>
        <v>241.71</v>
      </c>
      <c r="AZ6" s="36">
        <f t="shared" si="6"/>
        <v>249.08</v>
      </c>
      <c r="BA6" s="36">
        <f t="shared" si="6"/>
        <v>254.05</v>
      </c>
      <c r="BB6" s="36">
        <f t="shared" si="6"/>
        <v>258.22000000000003</v>
      </c>
      <c r="BC6" s="36">
        <f t="shared" si="6"/>
        <v>250.03</v>
      </c>
      <c r="BD6" s="35" t="str">
        <f>IF(BD7="","",IF(BD7="-","【-】","【"&amp;SUBSTITUTE(TEXT(BD7,"#,##0.00"),"-","△")&amp;"】"))</f>
        <v>【264.97】</v>
      </c>
      <c r="BE6" s="36">
        <f>IF(BE7="",NA(),BE7)</f>
        <v>55.72</v>
      </c>
      <c r="BF6" s="36">
        <f t="shared" ref="BF6:BN6" si="7">IF(BF7="",NA(),BF7)</f>
        <v>48.5</v>
      </c>
      <c r="BG6" s="36">
        <f t="shared" si="7"/>
        <v>42.38</v>
      </c>
      <c r="BH6" s="36">
        <f t="shared" si="7"/>
        <v>36.700000000000003</v>
      </c>
      <c r="BI6" s="36">
        <f t="shared" si="7"/>
        <v>31.3</v>
      </c>
      <c r="BJ6" s="36">
        <f t="shared" si="7"/>
        <v>274.14</v>
      </c>
      <c r="BK6" s="36">
        <f t="shared" si="7"/>
        <v>266.66000000000003</v>
      </c>
      <c r="BL6" s="36">
        <f t="shared" si="7"/>
        <v>258.63</v>
      </c>
      <c r="BM6" s="36">
        <f t="shared" si="7"/>
        <v>255.12</v>
      </c>
      <c r="BN6" s="36">
        <f t="shared" si="7"/>
        <v>254.19</v>
      </c>
      <c r="BO6" s="35" t="str">
        <f>IF(BO7="","",IF(BO7="-","【-】","【"&amp;SUBSTITUTE(TEXT(BO7,"#,##0.00"),"-","△")&amp;"】"))</f>
        <v>【266.61】</v>
      </c>
      <c r="BP6" s="36">
        <f>IF(BP7="",NA(),BP7)</f>
        <v>116.75</v>
      </c>
      <c r="BQ6" s="36">
        <f t="shared" ref="BQ6:BY6" si="8">IF(BQ7="",NA(),BQ7)</f>
        <v>117.47</v>
      </c>
      <c r="BR6" s="36">
        <f t="shared" si="8"/>
        <v>116.92</v>
      </c>
      <c r="BS6" s="36">
        <f t="shared" si="8"/>
        <v>116.2</v>
      </c>
      <c r="BT6" s="36">
        <f t="shared" si="8"/>
        <v>115.6</v>
      </c>
      <c r="BU6" s="36">
        <f t="shared" si="8"/>
        <v>108.81</v>
      </c>
      <c r="BV6" s="36">
        <f t="shared" si="8"/>
        <v>110.87</v>
      </c>
      <c r="BW6" s="36">
        <f t="shared" si="8"/>
        <v>110.3</v>
      </c>
      <c r="BX6" s="36">
        <f t="shared" si="8"/>
        <v>109.12</v>
      </c>
      <c r="BY6" s="36">
        <f t="shared" si="8"/>
        <v>107.42</v>
      </c>
      <c r="BZ6" s="35" t="str">
        <f>IF(BZ7="","",IF(BZ7="-","【-】","【"&amp;SUBSTITUTE(TEXT(BZ7,"#,##0.00"),"-","△")&amp;"】"))</f>
        <v>【103.24】</v>
      </c>
      <c r="CA6" s="36">
        <f>IF(CA7="",NA(),CA7)</f>
        <v>150.86000000000001</v>
      </c>
      <c r="CB6" s="36">
        <f t="shared" ref="CB6:CJ6" si="9">IF(CB7="",NA(),CB7)</f>
        <v>150.53</v>
      </c>
      <c r="CC6" s="36">
        <f t="shared" si="9"/>
        <v>151.66999999999999</v>
      </c>
      <c r="CD6" s="36">
        <f t="shared" si="9"/>
        <v>152.9</v>
      </c>
      <c r="CE6" s="36">
        <f t="shared" si="9"/>
        <v>154.08000000000001</v>
      </c>
      <c r="CF6" s="36">
        <f t="shared" si="9"/>
        <v>152.94999999999999</v>
      </c>
      <c r="CG6" s="36">
        <f t="shared" si="9"/>
        <v>150.54</v>
      </c>
      <c r="CH6" s="36">
        <f t="shared" si="9"/>
        <v>151.85</v>
      </c>
      <c r="CI6" s="36">
        <f t="shared" si="9"/>
        <v>153.88</v>
      </c>
      <c r="CJ6" s="36">
        <f t="shared" si="9"/>
        <v>157.19</v>
      </c>
      <c r="CK6" s="35" t="str">
        <f>IF(CK7="","",IF(CK7="-","【-】","【"&amp;SUBSTITUTE(TEXT(CK7,"#,##0.00"),"-","△")&amp;"】"))</f>
        <v>【168.38】</v>
      </c>
      <c r="CL6" s="36">
        <f>IF(CL7="",NA(),CL7)</f>
        <v>72.09</v>
      </c>
      <c r="CM6" s="36">
        <f t="shared" ref="CM6:CU6" si="10">IF(CM7="",NA(),CM7)</f>
        <v>73.430000000000007</v>
      </c>
      <c r="CN6" s="36">
        <f t="shared" si="10"/>
        <v>73.849999999999994</v>
      </c>
      <c r="CO6" s="36">
        <f t="shared" si="10"/>
        <v>73.61</v>
      </c>
      <c r="CP6" s="36">
        <f t="shared" si="10"/>
        <v>73.06</v>
      </c>
      <c r="CQ6" s="36">
        <f t="shared" si="10"/>
        <v>63.03</v>
      </c>
      <c r="CR6" s="36">
        <f t="shared" si="10"/>
        <v>63.18</v>
      </c>
      <c r="CS6" s="36">
        <f t="shared" si="10"/>
        <v>63.54</v>
      </c>
      <c r="CT6" s="36">
        <f t="shared" si="10"/>
        <v>63.53</v>
      </c>
      <c r="CU6" s="36">
        <f t="shared" si="10"/>
        <v>63.16</v>
      </c>
      <c r="CV6" s="35" t="str">
        <f>IF(CV7="","",IF(CV7="-","【-】","【"&amp;SUBSTITUTE(TEXT(CV7,"#,##0.00"),"-","△")&amp;"】"))</f>
        <v>【60.00】</v>
      </c>
      <c r="CW6" s="36">
        <f>IF(CW7="",NA(),CW7)</f>
        <v>94.01</v>
      </c>
      <c r="CX6" s="36">
        <f t="shared" ref="CX6:DF6" si="11">IF(CX7="",NA(),CX7)</f>
        <v>94.21</v>
      </c>
      <c r="CY6" s="36">
        <f t="shared" si="11"/>
        <v>94.33</v>
      </c>
      <c r="CZ6" s="36">
        <f t="shared" si="11"/>
        <v>95</v>
      </c>
      <c r="DA6" s="36">
        <f t="shared" si="11"/>
        <v>95.33</v>
      </c>
      <c r="DB6" s="36">
        <f t="shared" si="11"/>
        <v>91.21</v>
      </c>
      <c r="DC6" s="36">
        <f t="shared" si="11"/>
        <v>91.6</v>
      </c>
      <c r="DD6" s="36">
        <f t="shared" si="11"/>
        <v>91.48</v>
      </c>
      <c r="DE6" s="36">
        <f t="shared" si="11"/>
        <v>91.58</v>
      </c>
      <c r="DF6" s="36">
        <f t="shared" si="11"/>
        <v>91.48</v>
      </c>
      <c r="DG6" s="35" t="str">
        <f>IF(DG7="","",IF(DG7="-","【-】","【"&amp;SUBSTITUTE(TEXT(DG7,"#,##0.00"),"-","△")&amp;"】"))</f>
        <v>【89.80】</v>
      </c>
      <c r="DH6" s="36">
        <f>IF(DH7="",NA(),DH7)</f>
        <v>43.63</v>
      </c>
      <c r="DI6" s="36">
        <f t="shared" ref="DI6:DQ6" si="12">IF(DI7="",NA(),DI7)</f>
        <v>44.23</v>
      </c>
      <c r="DJ6" s="36">
        <f t="shared" si="12"/>
        <v>45.14</v>
      </c>
      <c r="DK6" s="36">
        <f t="shared" si="12"/>
        <v>46.11</v>
      </c>
      <c r="DL6" s="36">
        <f t="shared" si="12"/>
        <v>46.78</v>
      </c>
      <c r="DM6" s="36">
        <f t="shared" si="12"/>
        <v>48.41</v>
      </c>
      <c r="DN6" s="36">
        <f t="shared" si="12"/>
        <v>49.1</v>
      </c>
      <c r="DO6" s="36">
        <f t="shared" si="12"/>
        <v>49.66</v>
      </c>
      <c r="DP6" s="36">
        <f t="shared" si="12"/>
        <v>50.41</v>
      </c>
      <c r="DQ6" s="36">
        <f t="shared" si="12"/>
        <v>51.13</v>
      </c>
      <c r="DR6" s="35" t="str">
        <f>IF(DR7="","",IF(DR7="-","【-】","【"&amp;SUBSTITUTE(TEXT(DR7,"#,##0.00"),"-","△")&amp;"】"))</f>
        <v>【49.59】</v>
      </c>
      <c r="DS6" s="36">
        <f>IF(DS7="",NA(),DS7)</f>
        <v>14.02</v>
      </c>
      <c r="DT6" s="36">
        <f t="shared" ref="DT6:EB6" si="13">IF(DT7="",NA(),DT7)</f>
        <v>17.39</v>
      </c>
      <c r="DU6" s="36">
        <f t="shared" si="13"/>
        <v>22.41</v>
      </c>
      <c r="DV6" s="36">
        <f t="shared" si="13"/>
        <v>23.77</v>
      </c>
      <c r="DW6" s="36">
        <f t="shared" si="13"/>
        <v>24.87</v>
      </c>
      <c r="DX6" s="36">
        <f t="shared" si="13"/>
        <v>16.16</v>
      </c>
      <c r="DY6" s="36">
        <f t="shared" si="13"/>
        <v>17.420000000000002</v>
      </c>
      <c r="DZ6" s="36">
        <f t="shared" si="13"/>
        <v>18.940000000000001</v>
      </c>
      <c r="EA6" s="36">
        <f t="shared" si="13"/>
        <v>20.36</v>
      </c>
      <c r="EB6" s="36">
        <f t="shared" si="13"/>
        <v>22.41</v>
      </c>
      <c r="EC6" s="35" t="str">
        <f>IF(EC7="","",IF(EC7="-","【-】","【"&amp;SUBSTITUTE(TEXT(EC7,"#,##0.00"),"-","△")&amp;"】"))</f>
        <v>【19.44】</v>
      </c>
      <c r="ED6" s="36">
        <f>IF(ED7="",NA(),ED7)</f>
        <v>0.88</v>
      </c>
      <c r="EE6" s="36">
        <f t="shared" ref="EE6:EM6" si="14">IF(EE7="",NA(),EE7)</f>
        <v>1.54</v>
      </c>
      <c r="EF6" s="36">
        <f t="shared" si="14"/>
        <v>0.56999999999999995</v>
      </c>
      <c r="EG6" s="36">
        <f t="shared" si="14"/>
        <v>0.71</v>
      </c>
      <c r="EH6" s="36">
        <f t="shared" si="14"/>
        <v>0.92</v>
      </c>
      <c r="EI6" s="36">
        <f t="shared" si="14"/>
        <v>0.74</v>
      </c>
      <c r="EJ6" s="36">
        <f t="shared" si="14"/>
        <v>0.73</v>
      </c>
      <c r="EK6" s="36">
        <f t="shared" si="14"/>
        <v>0.74</v>
      </c>
      <c r="EL6" s="36">
        <f t="shared" si="14"/>
        <v>0.75</v>
      </c>
      <c r="EM6" s="36">
        <f t="shared" si="14"/>
        <v>0.73</v>
      </c>
      <c r="EN6" s="35" t="str">
        <f>IF(EN7="","",IF(EN7="-","【-】","【"&amp;SUBSTITUTE(TEXT(EN7,"#,##0.00"),"-","△")&amp;"】"))</f>
        <v>【0.68】</v>
      </c>
    </row>
    <row r="7" spans="1:144" s="37" customFormat="1" x14ac:dyDescent="0.15">
      <c r="A7" s="29"/>
      <c r="B7" s="38">
        <v>2019</v>
      </c>
      <c r="C7" s="38">
        <v>238902</v>
      </c>
      <c r="D7" s="38">
        <v>46</v>
      </c>
      <c r="E7" s="38">
        <v>1</v>
      </c>
      <c r="F7" s="38">
        <v>0</v>
      </c>
      <c r="G7" s="38">
        <v>1</v>
      </c>
      <c r="H7" s="38" t="s">
        <v>93</v>
      </c>
      <c r="I7" s="38" t="s">
        <v>94</v>
      </c>
      <c r="J7" s="38" t="s">
        <v>95</v>
      </c>
      <c r="K7" s="38" t="s">
        <v>96</v>
      </c>
      <c r="L7" s="38" t="s">
        <v>97</v>
      </c>
      <c r="M7" s="38" t="s">
        <v>98</v>
      </c>
      <c r="N7" s="39" t="s">
        <v>99</v>
      </c>
      <c r="O7" s="39">
        <v>90.54</v>
      </c>
      <c r="P7" s="39">
        <v>99.86</v>
      </c>
      <c r="Q7" s="39">
        <v>2772</v>
      </c>
      <c r="R7" s="39" t="s">
        <v>99</v>
      </c>
      <c r="S7" s="39" t="s">
        <v>99</v>
      </c>
      <c r="T7" s="39" t="s">
        <v>99</v>
      </c>
      <c r="U7" s="39">
        <v>324816</v>
      </c>
      <c r="V7" s="39">
        <v>129.9</v>
      </c>
      <c r="W7" s="39">
        <v>2500.5100000000002</v>
      </c>
      <c r="X7" s="39">
        <v>118.43</v>
      </c>
      <c r="Y7" s="39">
        <v>119.18</v>
      </c>
      <c r="Z7" s="39">
        <v>118.98</v>
      </c>
      <c r="AA7" s="39">
        <v>118.39</v>
      </c>
      <c r="AB7" s="39">
        <v>117.66</v>
      </c>
      <c r="AC7" s="39">
        <v>115.21</v>
      </c>
      <c r="AD7" s="39">
        <v>117.25</v>
      </c>
      <c r="AE7" s="39">
        <v>116.77</v>
      </c>
      <c r="AF7" s="39">
        <v>115.41</v>
      </c>
      <c r="AG7" s="39">
        <v>113.57</v>
      </c>
      <c r="AH7" s="39">
        <v>112.01</v>
      </c>
      <c r="AI7" s="39">
        <v>0</v>
      </c>
      <c r="AJ7" s="39">
        <v>0</v>
      </c>
      <c r="AK7" s="39">
        <v>0</v>
      </c>
      <c r="AL7" s="39">
        <v>0</v>
      </c>
      <c r="AM7" s="39">
        <v>0</v>
      </c>
      <c r="AN7" s="39">
        <v>0.71</v>
      </c>
      <c r="AO7" s="39">
        <v>0</v>
      </c>
      <c r="AP7" s="39">
        <v>0</v>
      </c>
      <c r="AQ7" s="39">
        <v>0</v>
      </c>
      <c r="AR7" s="39">
        <v>0</v>
      </c>
      <c r="AS7" s="39">
        <v>1.08</v>
      </c>
      <c r="AT7" s="39">
        <v>295.38</v>
      </c>
      <c r="AU7" s="39">
        <v>364.05</v>
      </c>
      <c r="AV7" s="39">
        <v>385.79</v>
      </c>
      <c r="AW7" s="39">
        <v>299.12</v>
      </c>
      <c r="AX7" s="39">
        <v>216.31</v>
      </c>
      <c r="AY7" s="39">
        <v>241.71</v>
      </c>
      <c r="AZ7" s="39">
        <v>249.08</v>
      </c>
      <c r="BA7" s="39">
        <v>254.05</v>
      </c>
      <c r="BB7" s="39">
        <v>258.22000000000003</v>
      </c>
      <c r="BC7" s="39">
        <v>250.03</v>
      </c>
      <c r="BD7" s="39">
        <v>264.97000000000003</v>
      </c>
      <c r="BE7" s="39">
        <v>55.72</v>
      </c>
      <c r="BF7" s="39">
        <v>48.5</v>
      </c>
      <c r="BG7" s="39">
        <v>42.38</v>
      </c>
      <c r="BH7" s="39">
        <v>36.700000000000003</v>
      </c>
      <c r="BI7" s="39">
        <v>31.3</v>
      </c>
      <c r="BJ7" s="39">
        <v>274.14</v>
      </c>
      <c r="BK7" s="39">
        <v>266.66000000000003</v>
      </c>
      <c r="BL7" s="39">
        <v>258.63</v>
      </c>
      <c r="BM7" s="39">
        <v>255.12</v>
      </c>
      <c r="BN7" s="39">
        <v>254.19</v>
      </c>
      <c r="BO7" s="39">
        <v>266.61</v>
      </c>
      <c r="BP7" s="39">
        <v>116.75</v>
      </c>
      <c r="BQ7" s="39">
        <v>117.47</v>
      </c>
      <c r="BR7" s="39">
        <v>116.92</v>
      </c>
      <c r="BS7" s="39">
        <v>116.2</v>
      </c>
      <c r="BT7" s="39">
        <v>115.6</v>
      </c>
      <c r="BU7" s="39">
        <v>108.81</v>
      </c>
      <c r="BV7" s="39">
        <v>110.87</v>
      </c>
      <c r="BW7" s="39">
        <v>110.3</v>
      </c>
      <c r="BX7" s="39">
        <v>109.12</v>
      </c>
      <c r="BY7" s="39">
        <v>107.42</v>
      </c>
      <c r="BZ7" s="39">
        <v>103.24</v>
      </c>
      <c r="CA7" s="39">
        <v>150.86000000000001</v>
      </c>
      <c r="CB7" s="39">
        <v>150.53</v>
      </c>
      <c r="CC7" s="39">
        <v>151.66999999999999</v>
      </c>
      <c r="CD7" s="39">
        <v>152.9</v>
      </c>
      <c r="CE7" s="39">
        <v>154.08000000000001</v>
      </c>
      <c r="CF7" s="39">
        <v>152.94999999999999</v>
      </c>
      <c r="CG7" s="39">
        <v>150.54</v>
      </c>
      <c r="CH7" s="39">
        <v>151.85</v>
      </c>
      <c r="CI7" s="39">
        <v>153.88</v>
      </c>
      <c r="CJ7" s="39">
        <v>157.19</v>
      </c>
      <c r="CK7" s="39">
        <v>168.38</v>
      </c>
      <c r="CL7" s="39">
        <v>72.09</v>
      </c>
      <c r="CM7" s="39">
        <v>73.430000000000007</v>
      </c>
      <c r="CN7" s="39">
        <v>73.849999999999994</v>
      </c>
      <c r="CO7" s="39">
        <v>73.61</v>
      </c>
      <c r="CP7" s="39">
        <v>73.06</v>
      </c>
      <c r="CQ7" s="39">
        <v>63.03</v>
      </c>
      <c r="CR7" s="39">
        <v>63.18</v>
      </c>
      <c r="CS7" s="39">
        <v>63.54</v>
      </c>
      <c r="CT7" s="39">
        <v>63.53</v>
      </c>
      <c r="CU7" s="39">
        <v>63.16</v>
      </c>
      <c r="CV7" s="39">
        <v>60</v>
      </c>
      <c r="CW7" s="39">
        <v>94.01</v>
      </c>
      <c r="CX7" s="39">
        <v>94.21</v>
      </c>
      <c r="CY7" s="39">
        <v>94.33</v>
      </c>
      <c r="CZ7" s="39">
        <v>95</v>
      </c>
      <c r="DA7" s="39">
        <v>95.33</v>
      </c>
      <c r="DB7" s="39">
        <v>91.21</v>
      </c>
      <c r="DC7" s="39">
        <v>91.6</v>
      </c>
      <c r="DD7" s="39">
        <v>91.48</v>
      </c>
      <c r="DE7" s="39">
        <v>91.58</v>
      </c>
      <c r="DF7" s="39">
        <v>91.48</v>
      </c>
      <c r="DG7" s="39">
        <v>89.8</v>
      </c>
      <c r="DH7" s="39">
        <v>43.63</v>
      </c>
      <c r="DI7" s="39">
        <v>44.23</v>
      </c>
      <c r="DJ7" s="39">
        <v>45.14</v>
      </c>
      <c r="DK7" s="39">
        <v>46.11</v>
      </c>
      <c r="DL7" s="39">
        <v>46.78</v>
      </c>
      <c r="DM7" s="39">
        <v>48.41</v>
      </c>
      <c r="DN7" s="39">
        <v>49.1</v>
      </c>
      <c r="DO7" s="39">
        <v>49.66</v>
      </c>
      <c r="DP7" s="39">
        <v>50.41</v>
      </c>
      <c r="DQ7" s="39">
        <v>51.13</v>
      </c>
      <c r="DR7" s="39">
        <v>49.59</v>
      </c>
      <c r="DS7" s="39">
        <v>14.02</v>
      </c>
      <c r="DT7" s="39">
        <v>17.39</v>
      </c>
      <c r="DU7" s="39">
        <v>22.41</v>
      </c>
      <c r="DV7" s="39">
        <v>23.77</v>
      </c>
      <c r="DW7" s="39">
        <v>24.87</v>
      </c>
      <c r="DX7" s="39">
        <v>16.16</v>
      </c>
      <c r="DY7" s="39">
        <v>17.420000000000002</v>
      </c>
      <c r="DZ7" s="39">
        <v>18.940000000000001</v>
      </c>
      <c r="EA7" s="39">
        <v>20.36</v>
      </c>
      <c r="EB7" s="39">
        <v>22.41</v>
      </c>
      <c r="EC7" s="39">
        <v>19.440000000000001</v>
      </c>
      <c r="ED7" s="39">
        <v>0.88</v>
      </c>
      <c r="EE7" s="39">
        <v>1.54</v>
      </c>
      <c r="EF7" s="39">
        <v>0.56999999999999995</v>
      </c>
      <c r="EG7" s="39">
        <v>0.71</v>
      </c>
      <c r="EH7" s="39">
        <v>0.92</v>
      </c>
      <c r="EI7" s="39">
        <v>0.74</v>
      </c>
      <c r="EJ7" s="39">
        <v>0.73</v>
      </c>
      <c r="EK7" s="39">
        <v>0.74</v>
      </c>
      <c r="EL7" s="39">
        <v>0.75</v>
      </c>
      <c r="EM7" s="39">
        <v>0.73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2021-01-21T02:39:24Z</cp:lastPrinted>
  <dcterms:created xsi:type="dcterms:W3CDTF">2020-12-04T02:10:21Z</dcterms:created>
  <dcterms:modified xsi:type="dcterms:W3CDTF">2021-02-08T07:21:11Z</dcterms:modified>
  <cp:category/>
</cp:coreProperties>
</file>