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yqSUn8dQ+Fp+ESqrPngZfoa5UhU5rRtly6x0yuq1/GU+D/lqQo2MO4hAX6hb/L5jCNxW30XVewU3PR/qIGfwVw==" workbookSaltValue="6ZIHVvvnpt+jbcKzNkCNCA=="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HM78" i="4"/>
  <c r="FL54" i="4"/>
  <c r="CS78" i="4"/>
  <c r="BX54" i="4"/>
  <c r="BX32" i="4"/>
  <c r="FL32" i="4"/>
  <c r="C11" i="5"/>
  <c r="D11" i="5"/>
  <c r="E11" i="5"/>
  <c r="B11" i="5"/>
  <c r="BZ78" i="4" l="1"/>
  <c r="BI54" i="4"/>
  <c r="BI32" i="4"/>
  <c r="GT78" i="4"/>
  <c r="EW32" i="4"/>
  <c r="LY54" i="4"/>
  <c r="LY32" i="4"/>
  <c r="IK32" i="4"/>
  <c r="LO78" i="4"/>
  <c r="IK54" i="4"/>
  <c r="EW54" i="4"/>
  <c r="KC78" i="4"/>
  <c r="HG54" i="4"/>
  <c r="HG32" i="4"/>
  <c r="KU32" i="4"/>
  <c r="FH78" i="4"/>
  <c r="DS54" i="4"/>
  <c r="DS32" i="4"/>
  <c r="AE32" i="4"/>
  <c r="AN78" i="4"/>
  <c r="AE54" i="4"/>
  <c r="KU54" i="4"/>
  <c r="KF54" i="4"/>
  <c r="KF32" i="4"/>
  <c r="JJ78" i="4"/>
  <c r="GR54" i="4"/>
  <c r="GR32" i="4"/>
  <c r="EO78" i="4"/>
  <c r="DD54" i="4"/>
  <c r="DD32" i="4"/>
  <c r="U78" i="4"/>
  <c r="P32" i="4"/>
  <c r="P54" i="4"/>
  <c r="GA78" i="4"/>
  <c r="EH54" i="4"/>
  <c r="EH32" i="4"/>
  <c r="KV78" i="4"/>
  <c r="BG78" i="4"/>
  <c r="AT54" i="4"/>
  <c r="AT32" i="4"/>
  <c r="LJ54" i="4"/>
  <c r="LJ32" i="4"/>
  <c r="HV54" i="4"/>
  <c r="HV32" i="4"/>
</calcChain>
</file>

<file path=xl/sharedStrings.xml><?xml version="1.0" encoding="utf-8"?>
<sst xmlns="http://schemas.openxmlformats.org/spreadsheetml/2006/main" count="408" uniqueCount="185">
  <si>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</si>
  <si>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</si>
  <si>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</si>
  <si>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</si>
  <si>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</si>
  <si>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</si>
  <si>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</si>
  <si>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</si>
  <si>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</si>
  <si>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</si>
  <si>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</si>
  <si>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</si>
  <si>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</si>
  <si>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</si>
  <si>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</si>
  <si>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</si>
  <si>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</si>
  <si>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</si>
  <si>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</si>
  <si>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</si>
  <si>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</si>
  <si>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</si>
  <si>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</si>
  <si>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</si>
  <si>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</si>
  <si>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</si>
  <si>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</si>
  <si>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</si>
  <si>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</si>
  <si>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</si>
  <si>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</si>
  <si>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</si>
  <si>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</si>
  <si>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</si>
  <si>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</si>
  <si>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</si>
  <si>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</si>
  <si>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</si>
  <si>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</si>
  <si>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</si>
  <si>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</si>
  <si>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</si>
  <si>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</si>
  <si>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</si>
  <si>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</si>
  <si>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</si>
  <si>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</si>
  <si>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</si>
  <si>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</si>
  <si>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</si>
  <si>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</si>
  <si>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</si>
  <si>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</si>
  <si>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</si>
  <si>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</si>
  <si>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</si>
  <si>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</si>
  <si>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</si>
  <si>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</si>
  <si>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</si>
  <si>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</si>
  <si>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</si>
  <si>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</si>
  <si>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</si>
  <si>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</si>
  <si>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</si>
  <si>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</si>
  <si>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</si>
  <si>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</si>
  <si>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</si>
  <si>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</si>
  <si>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</si>
  <si>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</si>
  <si>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</si>
  <si>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</si>
  <si>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</si>
  <si>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</si>
  <si>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</si>
  <si>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</si>
  <si>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</si>
  <si>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</si>
  <si>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</si>
  <si>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</si>
  <si>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</si>
  <si>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</si>
  <si>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</si>
  <si>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</si>
  <si>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</si>
  <si>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</si>
  <si>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</si>
  <si>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</si>
  <si>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</si>
  <si>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</si>
  <si>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</si>
  <si>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</si>
  <si>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</si>
  <si>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</si>
  <si>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</si>
  <si>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</si>
  <si>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</si>
  <si>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</si>
  <si>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</si>
  <si>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</si>
  <si>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</si>
  <si>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</si>
  <si>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</si>
  <si>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</si>
  <si>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</si>
  <si>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</si>
  <si>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</si>
  <si>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</si>
  <si>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</si>
  <si>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</si>
  <si>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</si>
  <si>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</si>
  <si>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</si>
  <si>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</si>
  <si>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</si>
  <si>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</si>
  <si>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</si>
  <si>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</si>
  <si>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</si>
  <si>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</si>
  <si>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</si>
  <si>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</si>
  <si>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</si>
  <si>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</si>
  <si>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</si>
  <si>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</si>
  <si>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</si>
  <si>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</si>
  <si>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</si>
  <si>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</si>
  <si>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</si>
  <si>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</si>
  <si>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</si>
  <si>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</si>
  <si>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</si>
  <si>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</si>
  <si>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</si>
  <si>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</si>
  <si>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</si>
  <si>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</si>
  <si>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</si>
  <si>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</si>
  <si>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</si>
  <si>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</si>
  <si>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</si>
  <si>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</si>
  <si>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</si>
  <si>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</si>
  <si>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</si>
  <si>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</si>
  <si>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</si>
  <si>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</si>
  <si>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</si>
  <si>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</si>
  <si>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</si>
  <si>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</si>
  <si>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</si>
  <si>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</si>
  <si>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</si>
  <si>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</si>
  <si>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愛知県</t>
  </si>
  <si>
    <t>岡崎市</t>
  </si>
  <si>
    <t>岡崎市立愛知病院</t>
  </si>
  <si>
    <t>当然財務</t>
  </si>
  <si>
    <t>病院事業</t>
  </si>
  <si>
    <t>一般病院</t>
  </si>
  <si>
    <t>100床以上～200床未満</t>
  </si>
  <si>
    <t>非設置</t>
  </si>
  <si>
    <t>直営</t>
  </si>
  <si>
    <t>対象</t>
  </si>
  <si>
    <t>感</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</si>
  <si>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</si>
  <si>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</si>
  <si>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</si>
  <si>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</si>
  <si>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</si>
  <si>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</si>
  <si>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</si>
  <si>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・全体として平均値を下回る数値が多い。
・開院後順次入院患者を受け入れたことにより、①経常収支比率、②医業収支比率、④病床利用率は平均値を大きく下回った。また、⑦職員給与費対医業収益比率が107.9%と平均値を大きく上回り、確保した人員に見合った収益を上げることができていない。
・⑤入院患者1人1日当たり収益は平均値に比べ大きく下回っているが、⑥外来患者1人1日当たり収益は、愛知県がんセンター愛知病院で行っていたがん診療を中心に行ったことにより平均値を大きく上回った。</t>
    <rPh sb="21" eb="23">
      <t>カイイン</t>
    </rPh>
    <rPh sb="23" eb="24">
      <t>ゴ</t>
    </rPh>
    <rPh sb="24" eb="26">
      <t>ジュンジ</t>
    </rPh>
    <rPh sb="26" eb="28">
      <t>ニュウイン</t>
    </rPh>
    <rPh sb="28" eb="30">
      <t>カンジャ</t>
    </rPh>
    <rPh sb="31" eb="32">
      <t>ウ</t>
    </rPh>
    <rPh sb="33" eb="34">
      <t>イ</t>
    </rPh>
    <rPh sb="65" eb="67">
      <t>ヘイキン</t>
    </rPh>
    <rPh sb="67" eb="68">
      <t>チ</t>
    </rPh>
    <rPh sb="69" eb="70">
      <t>オオ</t>
    </rPh>
    <rPh sb="72" eb="74">
      <t>シタマワ</t>
    </rPh>
    <rPh sb="126" eb="127">
      <t>ア</t>
    </rPh>
    <rPh sb="156" eb="159">
      <t>ヘイキンチ</t>
    </rPh>
    <rPh sb="160" eb="161">
      <t>クラ</t>
    </rPh>
    <rPh sb="162" eb="163">
      <t>オオ</t>
    </rPh>
    <rPh sb="165" eb="167">
      <t>シタマワ</t>
    </rPh>
    <rPh sb="189" eb="192">
      <t>アイチケン</t>
    </rPh>
    <rPh sb="198" eb="200">
      <t>アイチ</t>
    </rPh>
    <rPh sb="200" eb="202">
      <t>ビョウイン</t>
    </rPh>
    <rPh sb="203" eb="204">
      <t>オコナ</t>
    </rPh>
    <rPh sb="210" eb="212">
      <t>シンリョウ</t>
    </rPh>
    <rPh sb="213" eb="215">
      <t>チュウシン</t>
    </rPh>
    <rPh sb="216" eb="217">
      <t>オコナ</t>
    </rPh>
    <rPh sb="224" eb="227">
      <t>ヘイキンチ</t>
    </rPh>
    <rPh sb="228" eb="229">
      <t>オオ</t>
    </rPh>
    <rPh sb="231" eb="233">
      <t>ウワマワ</t>
    </rPh>
    <phoneticPr fontId="5"/>
  </si>
  <si>
    <t>亜急性期医療機関として、岡崎市民病院の亜急性期の患者を受け入れ、在宅復帰支援に係る医療機能を担う。また結核病床、感染症病床を有し、公立病院として政策医療機能を担う。</t>
    <rPh sb="0" eb="1">
      <t>ア</t>
    </rPh>
    <rPh sb="4" eb="6">
      <t>イリョウ</t>
    </rPh>
    <rPh sb="6" eb="8">
      <t>キカン</t>
    </rPh>
    <rPh sb="12" eb="16">
      <t>オカザキシミン</t>
    </rPh>
    <rPh sb="16" eb="18">
      <t>ビョウイン</t>
    </rPh>
    <rPh sb="19" eb="20">
      <t>ア</t>
    </rPh>
    <rPh sb="20" eb="23">
      <t>キュウセイキ</t>
    </rPh>
    <rPh sb="24" eb="26">
      <t>カンジャ</t>
    </rPh>
    <rPh sb="27" eb="28">
      <t>ウ</t>
    </rPh>
    <rPh sb="29" eb="30">
      <t>イ</t>
    </rPh>
    <rPh sb="32" eb="34">
      <t>ザイタク</t>
    </rPh>
    <rPh sb="34" eb="36">
      <t>フッキ</t>
    </rPh>
    <rPh sb="36" eb="38">
      <t>シエン</t>
    </rPh>
    <rPh sb="39" eb="40">
      <t>カカ</t>
    </rPh>
    <rPh sb="41" eb="43">
      <t>イリョウ</t>
    </rPh>
    <rPh sb="43" eb="45">
      <t>キノウ</t>
    </rPh>
    <rPh sb="46" eb="47">
      <t>ニナ</t>
    </rPh>
    <rPh sb="51" eb="53">
      <t>ケッカク</t>
    </rPh>
    <rPh sb="53" eb="55">
      <t>ビョウショウ</t>
    </rPh>
    <rPh sb="56" eb="59">
      <t>カンセンショウ</t>
    </rPh>
    <rPh sb="59" eb="61">
      <t>ビョウショウ</t>
    </rPh>
    <rPh sb="62" eb="63">
      <t>ユウ</t>
    </rPh>
    <rPh sb="72" eb="74">
      <t>セイサク</t>
    </rPh>
    <rPh sb="74" eb="76">
      <t>イリョウ</t>
    </rPh>
    <rPh sb="76" eb="78">
      <t>キノウ</t>
    </rPh>
    <phoneticPr fontId="5"/>
  </si>
  <si>
    <t>・岡崎市立愛知病院の有形固定資産のうち、土地・建物は愛知県から貸与を受け、器械備品は愛知県から受贈したものを使用している。①有形固定資産減価償却率及び②器械備品減価償却率は類似病院平均値を下回った。
・③1床当たり有形固定資産は岡崎市で計上する有形固定資産が器械備品のみであるため平均値を大きく下回った。</t>
    <rPh sb="1" eb="3">
      <t>オカザキ</t>
    </rPh>
    <rPh sb="3" eb="4">
      <t>シ</t>
    </rPh>
    <rPh sb="4" eb="5">
      <t>リツ</t>
    </rPh>
    <rPh sb="5" eb="7">
      <t>アイチ</t>
    </rPh>
    <rPh sb="7" eb="9">
      <t>ビョウイン</t>
    </rPh>
    <rPh sb="10" eb="12">
      <t>ユウケイ</t>
    </rPh>
    <rPh sb="12" eb="14">
      <t>コテイ</t>
    </rPh>
    <rPh sb="14" eb="16">
      <t>シサン</t>
    </rPh>
    <rPh sb="31" eb="33">
      <t>タイヨ</t>
    </rPh>
    <rPh sb="34" eb="35">
      <t>ウ</t>
    </rPh>
    <rPh sb="42" eb="45">
      <t>アイチケン</t>
    </rPh>
    <rPh sb="47" eb="49">
      <t>ジュゾウ</t>
    </rPh>
    <rPh sb="54" eb="56">
      <t>シヨウ</t>
    </rPh>
    <rPh sb="73" eb="74">
      <t>オヨ</t>
    </rPh>
    <rPh sb="86" eb="88">
      <t>ルイジ</t>
    </rPh>
    <rPh sb="88" eb="90">
      <t>ビョウイン</t>
    </rPh>
    <rPh sb="90" eb="93">
      <t>ヘイキンチ</t>
    </rPh>
    <rPh sb="94" eb="96">
      <t>シタマワ</t>
    </rPh>
    <rPh sb="114" eb="117">
      <t>オカザキシ</t>
    </rPh>
    <rPh sb="118" eb="120">
      <t>ケイジョウ</t>
    </rPh>
    <rPh sb="122" eb="128">
      <t>ユウケイコテイシサン</t>
    </rPh>
    <rPh sb="129" eb="131">
      <t>キカイ</t>
    </rPh>
    <rPh sb="131" eb="133">
      <t>ビヒン</t>
    </rPh>
    <rPh sb="140" eb="143">
      <t>ヘイキンチ</t>
    </rPh>
    <rPh sb="144" eb="145">
      <t>オオ</t>
    </rPh>
    <rPh sb="147" eb="149">
      <t>シタマワ</t>
    </rPh>
    <phoneticPr fontId="5"/>
  </si>
  <si>
    <t>・平成30年３月29日に愛知県から岡崎市へ愛知県がんセンター愛知病院の経営移管の基本合意を受け、平成31年４月１日に岡崎市立愛知病院として開設した。
・開院初年度ということで、開院後順次入院患者を受け入れたことにより、入院患者数が伸び悩み、医業収益を医業費用が大きく上回り赤字となった。
・令和元年度時点の病院改革プランは、平成27年度に策定し、平成30年度に岡崎市立愛知病院の内容を追記し改訂した。</t>
    <rPh sb="1" eb="3">
      <t>ヘイセイ</t>
    </rPh>
    <rPh sb="5" eb="6">
      <t>ネン</t>
    </rPh>
    <rPh sb="7" eb="8">
      <t>ガツ</t>
    </rPh>
    <rPh sb="10" eb="11">
      <t>ニチ</t>
    </rPh>
    <rPh sb="12" eb="15">
      <t>アイチケン</t>
    </rPh>
    <rPh sb="17" eb="20">
      <t>オカザキシ</t>
    </rPh>
    <rPh sb="21" eb="24">
      <t>アイチケン</t>
    </rPh>
    <rPh sb="30" eb="32">
      <t>アイチ</t>
    </rPh>
    <rPh sb="32" eb="34">
      <t>ビョウイン</t>
    </rPh>
    <rPh sb="35" eb="37">
      <t>ケイエイ</t>
    </rPh>
    <rPh sb="37" eb="39">
      <t>イカン</t>
    </rPh>
    <rPh sb="40" eb="42">
      <t>キホン</t>
    </rPh>
    <rPh sb="42" eb="44">
      <t>ゴウイ</t>
    </rPh>
    <rPh sb="45" eb="46">
      <t>ウ</t>
    </rPh>
    <rPh sb="48" eb="50">
      <t>ヘイセイ</t>
    </rPh>
    <rPh sb="52" eb="53">
      <t>ネン</t>
    </rPh>
    <rPh sb="54" eb="55">
      <t>ガツ</t>
    </rPh>
    <rPh sb="56" eb="57">
      <t>ニチ</t>
    </rPh>
    <rPh sb="58" eb="61">
      <t>オカザキシ</t>
    </rPh>
    <rPh sb="61" eb="62">
      <t>リツ</t>
    </rPh>
    <rPh sb="62" eb="64">
      <t>アイチ</t>
    </rPh>
    <rPh sb="64" eb="66">
      <t>ビョウイン</t>
    </rPh>
    <rPh sb="69" eb="71">
      <t>カイセツ</t>
    </rPh>
    <rPh sb="76" eb="78">
      <t>カイイン</t>
    </rPh>
    <rPh sb="78" eb="81">
      <t>ショネンド</t>
    </rPh>
    <rPh sb="120" eb="124">
      <t>イギョウシュウエキ</t>
    </rPh>
    <rPh sb="125" eb="127">
      <t>イギョウ</t>
    </rPh>
    <rPh sb="127" eb="129">
      <t>ヒヨウ</t>
    </rPh>
    <rPh sb="130" eb="131">
      <t>オオ</t>
    </rPh>
    <rPh sb="133" eb="135">
      <t>ウワマワ</t>
    </rPh>
    <rPh sb="136" eb="138">
      <t>アカジ</t>
    </rPh>
    <rPh sb="145" eb="147">
      <t>レイワ</t>
    </rPh>
    <rPh sb="147" eb="149">
      <t>ガンネン</t>
    </rPh>
    <rPh sb="149" eb="150">
      <t>ド</t>
    </rPh>
    <rPh sb="150" eb="152">
      <t>ジテン</t>
    </rPh>
    <rPh sb="153" eb="155">
      <t>ビョウイン</t>
    </rPh>
    <rPh sb="155" eb="157">
      <t>カイカク</t>
    </rPh>
    <rPh sb="162" eb="164">
      <t>ヘイセイ</t>
    </rPh>
    <rPh sb="180" eb="183">
      <t>オカザキシ</t>
    </rPh>
    <rPh sb="183" eb="184">
      <t>リツ</t>
    </rPh>
    <rPh sb="184" eb="186">
      <t>アイチ</t>
    </rPh>
    <rPh sb="186" eb="188">
      <t>ビョウイン</t>
    </rPh>
    <rPh sb="189" eb="191">
      <t>ナイヨウ</t>
    </rPh>
    <rPh sb="192" eb="194">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</si>
</sst>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#N/A</c:v>
                </c:pt>
                <c:pt idx="3">
                  <c:v>#N/A</c:v>
                </c:pt>
                <c:pt idx="4">
                  <c:v>29.7</c:v>
                </c:pt>
              </c:numCache>
            </c:numRef>
          </c:val>
          <c:extLst>
            <c:ext xmlns:c16="http://schemas.microsoft.com/office/drawing/2014/chart" uri="{C3380CC4-5D6E-409C-BE32-E72D297353CC}">
              <c16:uniqueId val="{00000000-751B-42C7-B8B0-088F11C42513}"/>
            </c:ext>
          </c:extLst>
        </c:ser>
        <c:dLbls>
          <c:showLegendKey val="0"/>
          <c:showVal val="0"/>
          <c:showCatName val="0"/>
          <c:showSerName val="0"/>
          <c:showPercent val="0"/>
          <c:showBubbleSize val="0"/>
        </c:dLbls>
        <c:gapWidth val="150"/>
        <c:axId val="195578304"/>
        <c:axId val="19558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70.400000000000006</c:v>
                </c:pt>
              </c:numCache>
            </c:numRef>
          </c:val>
          <c:smooth val="0"/>
          <c:extLst>
            <c:ext xmlns:c16="http://schemas.microsoft.com/office/drawing/2014/chart" uri="{C3380CC4-5D6E-409C-BE32-E72D297353CC}">
              <c16:uniqueId val="{00000001-751B-42C7-B8B0-088F11C42513}"/>
            </c:ext>
          </c:extLst>
        </c:ser>
        <c:dLbls>
          <c:showLegendKey val="0"/>
          <c:showVal val="0"/>
          <c:showCatName val="0"/>
          <c:showSerName val="0"/>
          <c:showPercent val="0"/>
          <c:showBubbleSize val="0"/>
        </c:dLbls>
        <c:marker val="1"/>
        <c:smooth val="0"/>
        <c:axId val="195578304"/>
        <c:axId val="195581048"/>
      </c:lineChart>
      <c:catAx>
        <c:axId val="195578304"/>
        <c:scaling>
          <c:orientation val="minMax"/>
        </c:scaling>
        <c:delete val="1"/>
        <c:axPos val="b"/>
        <c:numFmt formatCode="General" sourceLinked="1"/>
        <c:majorTickMark val="none"/>
        <c:minorTickMark val="none"/>
        <c:tickLblPos val="none"/>
        <c:crossAx val="195581048"/>
        <c:crosses val="autoZero"/>
        <c:auto val="1"/>
        <c:lblAlgn val="ctr"/>
        <c:lblOffset val="100"/>
        <c:noMultiLvlLbl val="1"/>
      </c:catAx>
      <c:valAx>
        <c:axId val="195581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57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#N/A</c:v>
                </c:pt>
                <c:pt idx="3">
                  <c:v>#N/A</c:v>
                </c:pt>
                <c:pt idx="4">
                  <c:v>133.5</c:v>
                </c:pt>
              </c:numCache>
            </c:numRef>
          </c:val>
          <c:extLst>
            <c:ext xmlns:c16="http://schemas.microsoft.com/office/drawing/2014/chart" uri="{C3380CC4-5D6E-409C-BE32-E72D297353CC}">
              <c16:uniqueId val="{00000000-27A2-4ED4-B078-6729B384D3D1}"/>
            </c:ext>
          </c:extLst>
        </c:ser>
        <c:dLbls>
          <c:showLegendKey val="0"/>
          <c:showVal val="0"/>
          <c:showCatName val="0"/>
          <c:showSerName val="0"/>
          <c:showPercent val="0"/>
          <c:showBubbleSize val="0"/>
        </c:dLbls>
        <c:gapWidth val="150"/>
        <c:axId val="195577520"/>
        <c:axId val="19558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120.5</c:v>
                </c:pt>
              </c:numCache>
            </c:numRef>
          </c:val>
          <c:smooth val="0"/>
          <c:extLst>
            <c:ext xmlns:c16="http://schemas.microsoft.com/office/drawing/2014/chart" uri="{C3380CC4-5D6E-409C-BE32-E72D297353CC}">
              <c16:uniqueId val="{00000001-27A2-4ED4-B078-6729B384D3D1}"/>
            </c:ext>
          </c:extLst>
        </c:ser>
        <c:dLbls>
          <c:showLegendKey val="0"/>
          <c:showVal val="0"/>
          <c:showCatName val="0"/>
          <c:showSerName val="0"/>
          <c:showPercent val="0"/>
          <c:showBubbleSize val="0"/>
        </c:dLbls>
        <c:marker val="1"/>
        <c:smooth val="0"/>
        <c:axId val="195577520"/>
        <c:axId val="195580656"/>
      </c:lineChart>
      <c:catAx>
        <c:axId val="195577520"/>
        <c:scaling>
          <c:orientation val="minMax"/>
        </c:scaling>
        <c:delete val="1"/>
        <c:axPos val="b"/>
        <c:numFmt formatCode="General" sourceLinked="1"/>
        <c:majorTickMark val="none"/>
        <c:minorTickMark val="none"/>
        <c:tickLblPos val="none"/>
        <c:crossAx val="195580656"/>
        <c:crosses val="autoZero"/>
        <c:auto val="1"/>
        <c:lblAlgn val="ctr"/>
        <c:lblOffset val="100"/>
        <c:noMultiLvlLbl val="1"/>
      </c:catAx>
      <c:valAx>
        <c:axId val="19558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57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#N/A</c:v>
                </c:pt>
                <c:pt idx="3">
                  <c:v>#N/A</c:v>
                </c:pt>
                <c:pt idx="4">
                  <c:v>37.4</c:v>
                </c:pt>
              </c:numCache>
            </c:numRef>
          </c:val>
          <c:extLst>
            <c:ext xmlns:c16="http://schemas.microsoft.com/office/drawing/2014/chart" uri="{C3380CC4-5D6E-409C-BE32-E72D297353CC}">
              <c16:uniqueId val="{00000000-EB2A-40B1-BFD7-BFC48D0979E7}"/>
            </c:ext>
          </c:extLst>
        </c:ser>
        <c:dLbls>
          <c:showLegendKey val="0"/>
          <c:showVal val="0"/>
          <c:showCatName val="0"/>
          <c:showSerName val="0"/>
          <c:showPercent val="0"/>
          <c:showBubbleSize val="0"/>
        </c:dLbls>
        <c:gapWidth val="150"/>
        <c:axId val="502453528"/>
        <c:axId val="50245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84.3</c:v>
                </c:pt>
              </c:numCache>
            </c:numRef>
          </c:val>
          <c:smooth val="0"/>
          <c:extLst>
            <c:ext xmlns:c16="http://schemas.microsoft.com/office/drawing/2014/chart" uri="{C3380CC4-5D6E-409C-BE32-E72D297353CC}">
              <c16:uniqueId val="{00000001-EB2A-40B1-BFD7-BFC48D0979E7}"/>
            </c:ext>
          </c:extLst>
        </c:ser>
        <c:dLbls>
          <c:showLegendKey val="0"/>
          <c:showVal val="0"/>
          <c:showCatName val="0"/>
          <c:showSerName val="0"/>
          <c:showPercent val="0"/>
          <c:showBubbleSize val="0"/>
        </c:dLbls>
        <c:marker val="1"/>
        <c:smooth val="0"/>
        <c:axId val="502453528"/>
        <c:axId val="502451176"/>
      </c:lineChart>
      <c:catAx>
        <c:axId val="502453528"/>
        <c:scaling>
          <c:orientation val="minMax"/>
        </c:scaling>
        <c:delete val="1"/>
        <c:axPos val="b"/>
        <c:numFmt formatCode="General" sourceLinked="1"/>
        <c:majorTickMark val="none"/>
        <c:minorTickMark val="none"/>
        <c:tickLblPos val="none"/>
        <c:crossAx val="502451176"/>
        <c:crosses val="autoZero"/>
        <c:auto val="1"/>
        <c:lblAlgn val="ctr"/>
        <c:lblOffset val="100"/>
        <c:noMultiLvlLbl val="1"/>
      </c:catAx>
      <c:valAx>
        <c:axId val="502451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45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#N/A</c:v>
                </c:pt>
                <c:pt idx="3">
                  <c:v>#N/A</c:v>
                </c:pt>
                <c:pt idx="4">
                  <c:v>54.9</c:v>
                </c:pt>
              </c:numCache>
            </c:numRef>
          </c:val>
          <c:extLst>
            <c:ext xmlns:c16="http://schemas.microsoft.com/office/drawing/2014/chart" uri="{C3380CC4-5D6E-409C-BE32-E72D297353CC}">
              <c16:uniqueId val="{00000000-F3D1-4C5D-AE9F-5DAA635626CF}"/>
            </c:ext>
          </c:extLst>
        </c:ser>
        <c:dLbls>
          <c:showLegendKey val="0"/>
          <c:showVal val="0"/>
          <c:showCatName val="0"/>
          <c:showSerName val="0"/>
          <c:showPercent val="0"/>
          <c:showBubbleSize val="0"/>
        </c:dLbls>
        <c:gapWidth val="150"/>
        <c:axId val="502449608"/>
        <c:axId val="50245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96.9</c:v>
                </c:pt>
              </c:numCache>
            </c:numRef>
          </c:val>
          <c:smooth val="0"/>
          <c:extLst>
            <c:ext xmlns:c16="http://schemas.microsoft.com/office/drawing/2014/chart" uri="{C3380CC4-5D6E-409C-BE32-E72D297353CC}">
              <c16:uniqueId val="{00000001-F3D1-4C5D-AE9F-5DAA635626CF}"/>
            </c:ext>
          </c:extLst>
        </c:ser>
        <c:dLbls>
          <c:showLegendKey val="0"/>
          <c:showVal val="0"/>
          <c:showCatName val="0"/>
          <c:showSerName val="0"/>
          <c:showPercent val="0"/>
          <c:showBubbleSize val="0"/>
        </c:dLbls>
        <c:marker val="1"/>
        <c:smooth val="0"/>
        <c:axId val="502449608"/>
        <c:axId val="502451960"/>
      </c:lineChart>
      <c:catAx>
        <c:axId val="502449608"/>
        <c:scaling>
          <c:orientation val="minMax"/>
        </c:scaling>
        <c:delete val="1"/>
        <c:axPos val="b"/>
        <c:numFmt formatCode="General" sourceLinked="1"/>
        <c:majorTickMark val="none"/>
        <c:minorTickMark val="none"/>
        <c:tickLblPos val="none"/>
        <c:crossAx val="502451960"/>
        <c:crosses val="autoZero"/>
        <c:auto val="1"/>
        <c:lblAlgn val="ctr"/>
        <c:lblOffset val="100"/>
        <c:noMultiLvlLbl val="1"/>
      </c:catAx>
      <c:valAx>
        <c:axId val="502451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02449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#N/A</c:v>
                </c:pt>
                <c:pt idx="3">
                  <c:v>#N/A</c:v>
                </c:pt>
                <c:pt idx="4">
                  <c:v>42.8</c:v>
                </c:pt>
              </c:numCache>
            </c:numRef>
          </c:val>
          <c:extLst>
            <c:ext xmlns:c16="http://schemas.microsoft.com/office/drawing/2014/chart" uri="{C3380CC4-5D6E-409C-BE32-E72D297353CC}">
              <c16:uniqueId val="{00000000-9EE2-4374-B092-8BF16DD12546}"/>
            </c:ext>
          </c:extLst>
        </c:ser>
        <c:dLbls>
          <c:showLegendKey val="0"/>
          <c:showVal val="0"/>
          <c:showCatName val="0"/>
          <c:showSerName val="0"/>
          <c:showPercent val="0"/>
          <c:showBubbleSize val="0"/>
        </c:dLbls>
        <c:gapWidth val="150"/>
        <c:axId val="502450000"/>
        <c:axId val="50245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54.6</c:v>
                </c:pt>
              </c:numCache>
            </c:numRef>
          </c:val>
          <c:smooth val="0"/>
          <c:extLst>
            <c:ext xmlns:c16="http://schemas.microsoft.com/office/drawing/2014/chart" uri="{C3380CC4-5D6E-409C-BE32-E72D297353CC}">
              <c16:uniqueId val="{00000001-9EE2-4374-B092-8BF16DD12546}"/>
            </c:ext>
          </c:extLst>
        </c:ser>
        <c:dLbls>
          <c:showLegendKey val="0"/>
          <c:showVal val="0"/>
          <c:showCatName val="0"/>
          <c:showSerName val="0"/>
          <c:showPercent val="0"/>
          <c:showBubbleSize val="0"/>
        </c:dLbls>
        <c:marker val="1"/>
        <c:smooth val="0"/>
        <c:axId val="502450000"/>
        <c:axId val="502450784"/>
      </c:lineChart>
      <c:catAx>
        <c:axId val="502450000"/>
        <c:scaling>
          <c:orientation val="minMax"/>
        </c:scaling>
        <c:delete val="1"/>
        <c:axPos val="b"/>
        <c:numFmt formatCode="General" sourceLinked="1"/>
        <c:majorTickMark val="none"/>
        <c:minorTickMark val="none"/>
        <c:tickLblPos val="none"/>
        <c:crossAx val="502450784"/>
        <c:crosses val="autoZero"/>
        <c:auto val="1"/>
        <c:lblAlgn val="ctr"/>
        <c:lblOffset val="100"/>
        <c:noMultiLvlLbl val="1"/>
      </c:catAx>
      <c:valAx>
        <c:axId val="50245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45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#N/A</c:v>
                </c:pt>
                <c:pt idx="3">
                  <c:v>#N/A</c:v>
                </c:pt>
                <c:pt idx="4">
                  <c:v>44.1</c:v>
                </c:pt>
              </c:numCache>
            </c:numRef>
          </c:val>
          <c:extLst>
            <c:ext xmlns:c16="http://schemas.microsoft.com/office/drawing/2014/chart" uri="{C3380CC4-5D6E-409C-BE32-E72D297353CC}">
              <c16:uniqueId val="{00000000-99A1-456B-BC01-31BC9D078F3E}"/>
            </c:ext>
          </c:extLst>
        </c:ser>
        <c:dLbls>
          <c:showLegendKey val="0"/>
          <c:showVal val="0"/>
          <c:showCatName val="0"/>
          <c:showSerName val="0"/>
          <c:showPercent val="0"/>
          <c:showBubbleSize val="0"/>
        </c:dLbls>
        <c:gapWidth val="150"/>
        <c:axId val="502452744"/>
        <c:axId val="50245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71.7</c:v>
                </c:pt>
              </c:numCache>
            </c:numRef>
          </c:val>
          <c:smooth val="0"/>
          <c:extLst>
            <c:ext xmlns:c16="http://schemas.microsoft.com/office/drawing/2014/chart" uri="{C3380CC4-5D6E-409C-BE32-E72D297353CC}">
              <c16:uniqueId val="{00000001-99A1-456B-BC01-31BC9D078F3E}"/>
            </c:ext>
          </c:extLst>
        </c:ser>
        <c:dLbls>
          <c:showLegendKey val="0"/>
          <c:showVal val="0"/>
          <c:showCatName val="0"/>
          <c:showSerName val="0"/>
          <c:showPercent val="0"/>
          <c:showBubbleSize val="0"/>
        </c:dLbls>
        <c:marker val="1"/>
        <c:smooth val="0"/>
        <c:axId val="502452744"/>
        <c:axId val="502450392"/>
      </c:lineChart>
      <c:catAx>
        <c:axId val="502452744"/>
        <c:scaling>
          <c:orientation val="minMax"/>
        </c:scaling>
        <c:delete val="1"/>
        <c:axPos val="b"/>
        <c:numFmt formatCode="General" sourceLinked="1"/>
        <c:majorTickMark val="none"/>
        <c:minorTickMark val="none"/>
        <c:tickLblPos val="none"/>
        <c:crossAx val="502450392"/>
        <c:crosses val="autoZero"/>
        <c:auto val="1"/>
        <c:lblAlgn val="ctr"/>
        <c:lblOffset val="100"/>
        <c:noMultiLvlLbl val="1"/>
      </c:catAx>
      <c:valAx>
        <c:axId val="50245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45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#N/A</c:v>
                </c:pt>
                <c:pt idx="3">
                  <c:v>#N/A</c:v>
                </c:pt>
                <c:pt idx="4">
                  <c:v>772596</c:v>
                </c:pt>
              </c:numCache>
            </c:numRef>
          </c:val>
          <c:extLst>
            <c:ext xmlns:c16="http://schemas.microsoft.com/office/drawing/2014/chart" uri="{C3380CC4-5D6E-409C-BE32-E72D297353CC}">
              <c16:uniqueId val="{00000000-0D59-4051-8EBE-4AFA1DF7FC16}"/>
            </c:ext>
          </c:extLst>
        </c:ser>
        <c:dLbls>
          <c:showLegendKey val="0"/>
          <c:showVal val="0"/>
          <c:showCatName val="0"/>
          <c:showSerName val="0"/>
          <c:showPercent val="0"/>
          <c:showBubbleSize val="0"/>
        </c:dLbls>
        <c:gapWidth val="150"/>
        <c:axId val="502448040"/>
        <c:axId val="50245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41891213</c:v>
                </c:pt>
              </c:numCache>
            </c:numRef>
          </c:val>
          <c:smooth val="0"/>
          <c:extLst>
            <c:ext xmlns:c16="http://schemas.microsoft.com/office/drawing/2014/chart" uri="{C3380CC4-5D6E-409C-BE32-E72D297353CC}">
              <c16:uniqueId val="{00000001-0D59-4051-8EBE-4AFA1DF7FC16}"/>
            </c:ext>
          </c:extLst>
        </c:ser>
        <c:dLbls>
          <c:showLegendKey val="0"/>
          <c:showVal val="0"/>
          <c:showCatName val="0"/>
          <c:showSerName val="0"/>
          <c:showPercent val="0"/>
          <c:showBubbleSize val="0"/>
        </c:dLbls>
        <c:marker val="1"/>
        <c:smooth val="0"/>
        <c:axId val="502448040"/>
        <c:axId val="502453920"/>
      </c:lineChart>
      <c:catAx>
        <c:axId val="502448040"/>
        <c:scaling>
          <c:orientation val="minMax"/>
        </c:scaling>
        <c:delete val="1"/>
        <c:axPos val="b"/>
        <c:numFmt formatCode="General" sourceLinked="1"/>
        <c:majorTickMark val="none"/>
        <c:minorTickMark val="none"/>
        <c:tickLblPos val="none"/>
        <c:crossAx val="502453920"/>
        <c:crosses val="autoZero"/>
        <c:auto val="1"/>
        <c:lblAlgn val="ctr"/>
        <c:lblOffset val="100"/>
        <c:noMultiLvlLbl val="1"/>
      </c:catAx>
      <c:valAx>
        <c:axId val="502453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244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#N/A</c:v>
                </c:pt>
                <c:pt idx="3">
                  <c:v>#N/A</c:v>
                </c:pt>
                <c:pt idx="4">
                  <c:v>29.7</c:v>
                </c:pt>
              </c:numCache>
            </c:numRef>
          </c:val>
          <c:extLst>
            <c:ext xmlns:c16="http://schemas.microsoft.com/office/drawing/2014/chart" uri="{C3380CC4-5D6E-409C-BE32-E72D297353CC}">
              <c16:uniqueId val="{00000000-4ECD-47B7-B17D-4DA1412D712C}"/>
            </c:ext>
          </c:extLst>
        </c:ser>
        <c:dLbls>
          <c:showLegendKey val="0"/>
          <c:showVal val="0"/>
          <c:showCatName val="0"/>
          <c:showSerName val="0"/>
          <c:showPercent val="0"/>
          <c:showBubbleSize val="0"/>
        </c:dLbls>
        <c:gapWidth val="150"/>
        <c:axId val="502454312"/>
        <c:axId val="50244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17.5</c:v>
                </c:pt>
              </c:numCache>
            </c:numRef>
          </c:val>
          <c:smooth val="0"/>
          <c:extLst>
            <c:ext xmlns:c16="http://schemas.microsoft.com/office/drawing/2014/chart" uri="{C3380CC4-5D6E-409C-BE32-E72D297353CC}">
              <c16:uniqueId val="{00000001-4ECD-47B7-B17D-4DA1412D712C}"/>
            </c:ext>
          </c:extLst>
        </c:ser>
        <c:dLbls>
          <c:showLegendKey val="0"/>
          <c:showVal val="0"/>
          <c:showCatName val="0"/>
          <c:showSerName val="0"/>
          <c:showPercent val="0"/>
          <c:showBubbleSize val="0"/>
        </c:dLbls>
        <c:marker val="1"/>
        <c:smooth val="0"/>
        <c:axId val="502454312"/>
        <c:axId val="502448432"/>
      </c:lineChart>
      <c:catAx>
        <c:axId val="502454312"/>
        <c:scaling>
          <c:orientation val="minMax"/>
        </c:scaling>
        <c:delete val="1"/>
        <c:axPos val="b"/>
        <c:numFmt formatCode="General" sourceLinked="1"/>
        <c:majorTickMark val="none"/>
        <c:minorTickMark val="none"/>
        <c:tickLblPos val="none"/>
        <c:crossAx val="502448432"/>
        <c:crosses val="autoZero"/>
        <c:auto val="1"/>
        <c:lblAlgn val="ctr"/>
        <c:lblOffset val="100"/>
        <c:noMultiLvlLbl val="1"/>
      </c:catAx>
      <c:valAx>
        <c:axId val="50244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45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#N/A</c:v>
                </c:pt>
                <c:pt idx="3">
                  <c:v>#N/A</c:v>
                </c:pt>
                <c:pt idx="4">
                  <c:v>107.9</c:v>
                </c:pt>
              </c:numCache>
            </c:numRef>
          </c:val>
          <c:extLst>
            <c:ext xmlns:c16="http://schemas.microsoft.com/office/drawing/2014/chart" uri="{C3380CC4-5D6E-409C-BE32-E72D297353CC}">
              <c16:uniqueId val="{00000000-74D0-4DE4-B0CA-DEC808389851}"/>
            </c:ext>
          </c:extLst>
        </c:ser>
        <c:dLbls>
          <c:showLegendKey val="0"/>
          <c:showVal val="0"/>
          <c:showCatName val="0"/>
          <c:showSerName val="0"/>
          <c:showPercent val="0"/>
          <c:showBubbleSize val="0"/>
        </c:dLbls>
        <c:gapWidth val="150"/>
        <c:axId val="502455096"/>
        <c:axId val="50244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63.3</c:v>
                </c:pt>
              </c:numCache>
            </c:numRef>
          </c:val>
          <c:smooth val="0"/>
          <c:extLst>
            <c:ext xmlns:c16="http://schemas.microsoft.com/office/drawing/2014/chart" uri="{C3380CC4-5D6E-409C-BE32-E72D297353CC}">
              <c16:uniqueId val="{00000001-74D0-4DE4-B0CA-DEC808389851}"/>
            </c:ext>
          </c:extLst>
        </c:ser>
        <c:dLbls>
          <c:showLegendKey val="0"/>
          <c:showVal val="0"/>
          <c:showCatName val="0"/>
          <c:showSerName val="0"/>
          <c:showPercent val="0"/>
          <c:showBubbleSize val="0"/>
        </c:dLbls>
        <c:marker val="1"/>
        <c:smooth val="0"/>
        <c:axId val="502455096"/>
        <c:axId val="502448824"/>
      </c:lineChart>
      <c:catAx>
        <c:axId val="502455096"/>
        <c:scaling>
          <c:orientation val="minMax"/>
        </c:scaling>
        <c:delete val="1"/>
        <c:axPos val="b"/>
        <c:numFmt formatCode="General" sourceLinked="1"/>
        <c:majorTickMark val="none"/>
        <c:minorTickMark val="none"/>
        <c:tickLblPos val="none"/>
        <c:crossAx val="502448824"/>
        <c:crosses val="autoZero"/>
        <c:auto val="1"/>
        <c:lblAlgn val="ctr"/>
        <c:lblOffset val="100"/>
        <c:noMultiLvlLbl val="1"/>
      </c:catAx>
      <c:valAx>
        <c:axId val="502448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45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#N/A</c:v>
                </c:pt>
                <c:pt idx="3">
                  <c:v>#N/A</c:v>
                </c:pt>
                <c:pt idx="4">
                  <c:v>28145</c:v>
                </c:pt>
              </c:numCache>
            </c:numRef>
          </c:val>
          <c:extLst>
            <c:ext xmlns:c16="http://schemas.microsoft.com/office/drawing/2014/chart" uri="{C3380CC4-5D6E-409C-BE32-E72D297353CC}">
              <c16:uniqueId val="{00000000-4C8B-41E3-830E-7CB786EBCCB6}"/>
            </c:ext>
          </c:extLst>
        </c:ser>
        <c:dLbls>
          <c:showLegendKey val="0"/>
          <c:showVal val="0"/>
          <c:showCatName val="0"/>
          <c:showSerName val="0"/>
          <c:showPercent val="0"/>
          <c:showBubbleSize val="0"/>
        </c:dLbls>
        <c:gapWidth val="150"/>
        <c:axId val="503034984"/>
        <c:axId val="50303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10602</c:v>
                </c:pt>
              </c:numCache>
            </c:numRef>
          </c:val>
          <c:smooth val="0"/>
          <c:extLst>
            <c:ext xmlns:c16="http://schemas.microsoft.com/office/drawing/2014/chart" uri="{C3380CC4-5D6E-409C-BE32-E72D297353CC}">
              <c16:uniqueId val="{00000001-4C8B-41E3-830E-7CB786EBCCB6}"/>
            </c:ext>
          </c:extLst>
        </c:ser>
        <c:dLbls>
          <c:showLegendKey val="0"/>
          <c:showVal val="0"/>
          <c:showCatName val="0"/>
          <c:showSerName val="0"/>
          <c:showPercent val="0"/>
          <c:showBubbleSize val="0"/>
        </c:dLbls>
        <c:marker val="1"/>
        <c:smooth val="0"/>
        <c:axId val="503034984"/>
        <c:axId val="503033808"/>
      </c:lineChart>
      <c:catAx>
        <c:axId val="503034984"/>
        <c:scaling>
          <c:orientation val="minMax"/>
        </c:scaling>
        <c:delete val="1"/>
        <c:axPos val="b"/>
        <c:numFmt formatCode="General" sourceLinked="1"/>
        <c:majorTickMark val="none"/>
        <c:minorTickMark val="none"/>
        <c:tickLblPos val="none"/>
        <c:crossAx val="503033808"/>
        <c:crosses val="autoZero"/>
        <c:auto val="1"/>
        <c:lblAlgn val="ctr"/>
        <c:lblOffset val="100"/>
        <c:noMultiLvlLbl val="1"/>
      </c:catAx>
      <c:valAx>
        <c:axId val="503033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3034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#N/A</c:v>
                </c:pt>
                <c:pt idx="3">
                  <c:v>#N/A</c:v>
                </c:pt>
                <c:pt idx="4">
                  <c:v>28181</c:v>
                </c:pt>
              </c:numCache>
            </c:numRef>
          </c:val>
          <c:extLst>
            <c:ext xmlns:c16="http://schemas.microsoft.com/office/drawing/2014/chart" uri="{C3380CC4-5D6E-409C-BE32-E72D297353CC}">
              <c16:uniqueId val="{00000000-6674-4195-A779-8E7FE2A5BC3C}"/>
            </c:ext>
          </c:extLst>
        </c:ser>
        <c:dLbls>
          <c:showLegendKey val="0"/>
          <c:showVal val="0"/>
          <c:showCatName val="0"/>
          <c:showSerName val="0"/>
          <c:showPercent val="0"/>
          <c:showBubbleSize val="0"/>
        </c:dLbls>
        <c:gapWidth val="150"/>
        <c:axId val="503036944"/>
        <c:axId val="50303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35788</c:v>
                </c:pt>
              </c:numCache>
            </c:numRef>
          </c:val>
          <c:smooth val="0"/>
          <c:extLst>
            <c:ext xmlns:c16="http://schemas.microsoft.com/office/drawing/2014/chart" uri="{C3380CC4-5D6E-409C-BE32-E72D297353CC}">
              <c16:uniqueId val="{00000001-6674-4195-A779-8E7FE2A5BC3C}"/>
            </c:ext>
          </c:extLst>
        </c:ser>
        <c:dLbls>
          <c:showLegendKey val="0"/>
          <c:showVal val="0"/>
          <c:showCatName val="0"/>
          <c:showSerName val="0"/>
          <c:showPercent val="0"/>
          <c:showBubbleSize val="0"/>
        </c:dLbls>
        <c:marker val="1"/>
        <c:smooth val="0"/>
        <c:axId val="503036944"/>
        <c:axId val="503035376"/>
      </c:lineChart>
      <c:catAx>
        <c:axId val="503036944"/>
        <c:scaling>
          <c:orientation val="minMax"/>
        </c:scaling>
        <c:delete val="1"/>
        <c:axPos val="b"/>
        <c:numFmt formatCode="General" sourceLinked="1"/>
        <c:majorTickMark val="none"/>
        <c:minorTickMark val="none"/>
        <c:tickLblPos val="none"/>
        <c:crossAx val="503035376"/>
        <c:crosses val="autoZero"/>
        <c:auto val="1"/>
        <c:lblAlgn val="ctr"/>
        <c:lblOffset val="100"/>
        <c:noMultiLvlLbl val="1"/>
      </c:catAx>
      <c:valAx>
        <c:axId val="503035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303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愛知県岡崎市　岡崎市立愛知病院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120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25</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感</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6</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151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387791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22121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120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120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t="str">
        <f>データ!AH7</f>
        <v>-</v>
      </c>
      <c r="Q33" s="86"/>
      <c r="R33" s="86"/>
      <c r="S33" s="86"/>
      <c r="T33" s="86"/>
      <c r="U33" s="86"/>
      <c r="V33" s="86"/>
      <c r="W33" s="86"/>
      <c r="X33" s="86"/>
      <c r="Y33" s="86"/>
      <c r="Z33" s="86"/>
      <c r="AA33" s="86"/>
      <c r="AB33" s="86"/>
      <c r="AC33" s="86"/>
      <c r="AD33" s="87"/>
      <c r="AE33" s="85" t="str">
        <f>データ!AI7</f>
        <v>-</v>
      </c>
      <c r="AF33" s="86"/>
      <c r="AG33" s="86"/>
      <c r="AH33" s="86"/>
      <c r="AI33" s="86"/>
      <c r="AJ33" s="86"/>
      <c r="AK33" s="86"/>
      <c r="AL33" s="86"/>
      <c r="AM33" s="86"/>
      <c r="AN33" s="86"/>
      <c r="AO33" s="86"/>
      <c r="AP33" s="86"/>
      <c r="AQ33" s="86"/>
      <c r="AR33" s="86"/>
      <c r="AS33" s="87"/>
      <c r="AT33" s="85" t="str">
        <f>データ!AJ7</f>
        <v>-</v>
      </c>
      <c r="AU33" s="86"/>
      <c r="AV33" s="86"/>
      <c r="AW33" s="86"/>
      <c r="AX33" s="86"/>
      <c r="AY33" s="86"/>
      <c r="AZ33" s="86"/>
      <c r="BA33" s="86"/>
      <c r="BB33" s="86"/>
      <c r="BC33" s="86"/>
      <c r="BD33" s="86"/>
      <c r="BE33" s="86"/>
      <c r="BF33" s="86"/>
      <c r="BG33" s="86"/>
      <c r="BH33" s="87"/>
      <c r="BI33" s="85" t="str">
        <f>データ!AK7</f>
        <v>-</v>
      </c>
      <c r="BJ33" s="86"/>
      <c r="BK33" s="86"/>
      <c r="BL33" s="86"/>
      <c r="BM33" s="86"/>
      <c r="BN33" s="86"/>
      <c r="BO33" s="86"/>
      <c r="BP33" s="86"/>
      <c r="BQ33" s="86"/>
      <c r="BR33" s="86"/>
      <c r="BS33" s="86"/>
      <c r="BT33" s="86"/>
      <c r="BU33" s="86"/>
      <c r="BV33" s="86"/>
      <c r="BW33" s="87"/>
      <c r="BX33" s="85">
        <f>データ!AL7</f>
        <v>54.9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t="str">
        <f>データ!AS7</f>
        <v>-</v>
      </c>
      <c r="DE33" s="86"/>
      <c r="DF33" s="86"/>
      <c r="DG33" s="86"/>
      <c r="DH33" s="86"/>
      <c r="DI33" s="86"/>
      <c r="DJ33" s="86"/>
      <c r="DK33" s="86"/>
      <c r="DL33" s="86"/>
      <c r="DM33" s="86"/>
      <c r="DN33" s="86"/>
      <c r="DO33" s="86"/>
      <c r="DP33" s="86"/>
      <c r="DQ33" s="86"/>
      <c r="DR33" s="87"/>
      <c r="DS33" s="85" t="str">
        <f>データ!AT7</f>
        <v>-</v>
      </c>
      <c r="DT33" s="86"/>
      <c r="DU33" s="86"/>
      <c r="DV33" s="86"/>
      <c r="DW33" s="86"/>
      <c r="DX33" s="86"/>
      <c r="DY33" s="86"/>
      <c r="DZ33" s="86"/>
      <c r="EA33" s="86"/>
      <c r="EB33" s="86"/>
      <c r="EC33" s="86"/>
      <c r="ED33" s="86"/>
      <c r="EE33" s="86"/>
      <c r="EF33" s="86"/>
      <c r="EG33" s="87"/>
      <c r="EH33" s="85" t="str">
        <f>データ!AU7</f>
        <v>-</v>
      </c>
      <c r="EI33" s="86"/>
      <c r="EJ33" s="86"/>
      <c r="EK33" s="86"/>
      <c r="EL33" s="86"/>
      <c r="EM33" s="86"/>
      <c r="EN33" s="86"/>
      <c r="EO33" s="86"/>
      <c r="EP33" s="86"/>
      <c r="EQ33" s="86"/>
      <c r="ER33" s="86"/>
      <c r="ES33" s="86"/>
      <c r="ET33" s="86"/>
      <c r="EU33" s="86"/>
      <c r="EV33" s="87"/>
      <c r="EW33" s="85" t="str">
        <f>データ!AV7</f>
        <v>-</v>
      </c>
      <c r="EX33" s="86"/>
      <c r="EY33" s="86"/>
      <c r="EZ33" s="86"/>
      <c r="FA33" s="86"/>
      <c r="FB33" s="86"/>
      <c r="FC33" s="86"/>
      <c r="FD33" s="86"/>
      <c r="FE33" s="86"/>
      <c r="FF33" s="86"/>
      <c r="FG33" s="86"/>
      <c r="FH33" s="86"/>
      <c r="FI33" s="86"/>
      <c r="FJ33" s="86"/>
      <c r="FK33" s="87"/>
      <c r="FL33" s="85">
        <f>データ!AW7</f>
        <v>37.4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t="str">
        <f>データ!BD7</f>
        <v>-</v>
      </c>
      <c r="GS33" s="86"/>
      <c r="GT33" s="86"/>
      <c r="GU33" s="86"/>
      <c r="GV33" s="86"/>
      <c r="GW33" s="86"/>
      <c r="GX33" s="86"/>
      <c r="GY33" s="86"/>
      <c r="GZ33" s="86"/>
      <c r="HA33" s="86"/>
      <c r="HB33" s="86"/>
      <c r="HC33" s="86"/>
      <c r="HD33" s="86"/>
      <c r="HE33" s="86"/>
      <c r="HF33" s="87"/>
      <c r="HG33" s="85" t="str">
        <f>データ!BE7</f>
        <v>-</v>
      </c>
      <c r="HH33" s="86"/>
      <c r="HI33" s="86"/>
      <c r="HJ33" s="86"/>
      <c r="HK33" s="86"/>
      <c r="HL33" s="86"/>
      <c r="HM33" s="86"/>
      <c r="HN33" s="86"/>
      <c r="HO33" s="86"/>
      <c r="HP33" s="86"/>
      <c r="HQ33" s="86"/>
      <c r="HR33" s="86"/>
      <c r="HS33" s="86"/>
      <c r="HT33" s="86"/>
      <c r="HU33" s="87"/>
      <c r="HV33" s="85" t="str">
        <f>データ!BF7</f>
        <v>-</v>
      </c>
      <c r="HW33" s="86"/>
      <c r="HX33" s="86"/>
      <c r="HY33" s="86"/>
      <c r="HZ33" s="86"/>
      <c r="IA33" s="86"/>
      <c r="IB33" s="86"/>
      <c r="IC33" s="86"/>
      <c r="ID33" s="86"/>
      <c r="IE33" s="86"/>
      <c r="IF33" s="86"/>
      <c r="IG33" s="86"/>
      <c r="IH33" s="86"/>
      <c r="II33" s="86"/>
      <c r="IJ33" s="87"/>
      <c r="IK33" s="85" t="str">
        <f>データ!BG7</f>
        <v>-</v>
      </c>
      <c r="IL33" s="86"/>
      <c r="IM33" s="86"/>
      <c r="IN33" s="86"/>
      <c r="IO33" s="86"/>
      <c r="IP33" s="86"/>
      <c r="IQ33" s="86"/>
      <c r="IR33" s="86"/>
      <c r="IS33" s="86"/>
      <c r="IT33" s="86"/>
      <c r="IU33" s="86"/>
      <c r="IV33" s="86"/>
      <c r="IW33" s="86"/>
      <c r="IX33" s="86"/>
      <c r="IY33" s="87"/>
      <c r="IZ33" s="85">
        <f>データ!BH7</f>
        <v>133.5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t="str">
        <f>データ!BO7</f>
        <v>-</v>
      </c>
      <c r="KG33" s="86"/>
      <c r="KH33" s="86"/>
      <c r="KI33" s="86"/>
      <c r="KJ33" s="86"/>
      <c r="KK33" s="86"/>
      <c r="KL33" s="86"/>
      <c r="KM33" s="86"/>
      <c r="KN33" s="86"/>
      <c r="KO33" s="86"/>
      <c r="KP33" s="86"/>
      <c r="KQ33" s="86"/>
      <c r="KR33" s="86"/>
      <c r="KS33" s="86"/>
      <c r="KT33" s="87"/>
      <c r="KU33" s="85" t="str">
        <f>データ!BP7</f>
        <v>-</v>
      </c>
      <c r="KV33" s="86"/>
      <c r="KW33" s="86"/>
      <c r="KX33" s="86"/>
      <c r="KY33" s="86"/>
      <c r="KZ33" s="86"/>
      <c r="LA33" s="86"/>
      <c r="LB33" s="86"/>
      <c r="LC33" s="86"/>
      <c r="LD33" s="86"/>
      <c r="LE33" s="86"/>
      <c r="LF33" s="86"/>
      <c r="LG33" s="86"/>
      <c r="LH33" s="86"/>
      <c r="LI33" s="87"/>
      <c r="LJ33" s="85" t="str">
        <f>データ!BQ7</f>
        <v>-</v>
      </c>
      <c r="LK33" s="86"/>
      <c r="LL33" s="86"/>
      <c r="LM33" s="86"/>
      <c r="LN33" s="86"/>
      <c r="LO33" s="86"/>
      <c r="LP33" s="86"/>
      <c r="LQ33" s="86"/>
      <c r="LR33" s="86"/>
      <c r="LS33" s="86"/>
      <c r="LT33" s="86"/>
      <c r="LU33" s="86"/>
      <c r="LV33" s="86"/>
      <c r="LW33" s="86"/>
      <c r="LX33" s="87"/>
      <c r="LY33" s="85" t="str">
        <f>データ!BR7</f>
        <v>-</v>
      </c>
      <c r="LZ33" s="86"/>
      <c r="MA33" s="86"/>
      <c r="MB33" s="86"/>
      <c r="MC33" s="86"/>
      <c r="MD33" s="86"/>
      <c r="ME33" s="86"/>
      <c r="MF33" s="86"/>
      <c r="MG33" s="86"/>
      <c r="MH33" s="86"/>
      <c r="MI33" s="86"/>
      <c r="MJ33" s="86"/>
      <c r="MK33" s="86"/>
      <c r="ML33" s="86"/>
      <c r="MM33" s="87"/>
      <c r="MN33" s="85">
        <f>データ!BS7</f>
        <v>29.7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t="str">
        <f>データ!AM7</f>
        <v>-</v>
      </c>
      <c r="Q34" s="86"/>
      <c r="R34" s="86"/>
      <c r="S34" s="86"/>
      <c r="T34" s="86"/>
      <c r="U34" s="86"/>
      <c r="V34" s="86"/>
      <c r="W34" s="86"/>
      <c r="X34" s="86"/>
      <c r="Y34" s="86"/>
      <c r="Z34" s="86"/>
      <c r="AA34" s="86"/>
      <c r="AB34" s="86"/>
      <c r="AC34" s="86"/>
      <c r="AD34" s="87"/>
      <c r="AE34" s="85" t="str">
        <f>データ!AN7</f>
        <v>-</v>
      </c>
      <c r="AF34" s="86"/>
      <c r="AG34" s="86"/>
      <c r="AH34" s="86"/>
      <c r="AI34" s="86"/>
      <c r="AJ34" s="86"/>
      <c r="AK34" s="86"/>
      <c r="AL34" s="86"/>
      <c r="AM34" s="86"/>
      <c r="AN34" s="86"/>
      <c r="AO34" s="86"/>
      <c r="AP34" s="86"/>
      <c r="AQ34" s="86"/>
      <c r="AR34" s="86"/>
      <c r="AS34" s="87"/>
      <c r="AT34" s="85" t="str">
        <f>データ!AO7</f>
        <v>-</v>
      </c>
      <c r="AU34" s="86"/>
      <c r="AV34" s="86"/>
      <c r="AW34" s="86"/>
      <c r="AX34" s="86"/>
      <c r="AY34" s="86"/>
      <c r="AZ34" s="86"/>
      <c r="BA34" s="86"/>
      <c r="BB34" s="86"/>
      <c r="BC34" s="86"/>
      <c r="BD34" s="86"/>
      <c r="BE34" s="86"/>
      <c r="BF34" s="86"/>
      <c r="BG34" s="86"/>
      <c r="BH34" s="87"/>
      <c r="BI34" s="85" t="str">
        <f>データ!AP7</f>
        <v>-</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t="str">
        <f>データ!AX7</f>
        <v>-</v>
      </c>
      <c r="DE34" s="86"/>
      <c r="DF34" s="86"/>
      <c r="DG34" s="86"/>
      <c r="DH34" s="86"/>
      <c r="DI34" s="86"/>
      <c r="DJ34" s="86"/>
      <c r="DK34" s="86"/>
      <c r="DL34" s="86"/>
      <c r="DM34" s="86"/>
      <c r="DN34" s="86"/>
      <c r="DO34" s="86"/>
      <c r="DP34" s="86"/>
      <c r="DQ34" s="86"/>
      <c r="DR34" s="87"/>
      <c r="DS34" s="85" t="str">
        <f>データ!AY7</f>
        <v>-</v>
      </c>
      <c r="DT34" s="86"/>
      <c r="DU34" s="86"/>
      <c r="DV34" s="86"/>
      <c r="DW34" s="86"/>
      <c r="DX34" s="86"/>
      <c r="DY34" s="86"/>
      <c r="DZ34" s="86"/>
      <c r="EA34" s="86"/>
      <c r="EB34" s="86"/>
      <c r="EC34" s="86"/>
      <c r="ED34" s="86"/>
      <c r="EE34" s="86"/>
      <c r="EF34" s="86"/>
      <c r="EG34" s="87"/>
      <c r="EH34" s="85" t="str">
        <f>データ!AZ7</f>
        <v>-</v>
      </c>
      <c r="EI34" s="86"/>
      <c r="EJ34" s="86"/>
      <c r="EK34" s="86"/>
      <c r="EL34" s="86"/>
      <c r="EM34" s="86"/>
      <c r="EN34" s="86"/>
      <c r="EO34" s="86"/>
      <c r="EP34" s="86"/>
      <c r="EQ34" s="86"/>
      <c r="ER34" s="86"/>
      <c r="ES34" s="86"/>
      <c r="ET34" s="86"/>
      <c r="EU34" s="86"/>
      <c r="EV34" s="87"/>
      <c r="EW34" s="85" t="str">
        <f>データ!BA7</f>
        <v>-</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t="str">
        <f>データ!BI7</f>
        <v>-</v>
      </c>
      <c r="GS34" s="86"/>
      <c r="GT34" s="86"/>
      <c r="GU34" s="86"/>
      <c r="GV34" s="86"/>
      <c r="GW34" s="86"/>
      <c r="GX34" s="86"/>
      <c r="GY34" s="86"/>
      <c r="GZ34" s="86"/>
      <c r="HA34" s="86"/>
      <c r="HB34" s="86"/>
      <c r="HC34" s="86"/>
      <c r="HD34" s="86"/>
      <c r="HE34" s="86"/>
      <c r="HF34" s="87"/>
      <c r="HG34" s="85" t="str">
        <f>データ!BJ7</f>
        <v>-</v>
      </c>
      <c r="HH34" s="86"/>
      <c r="HI34" s="86"/>
      <c r="HJ34" s="86"/>
      <c r="HK34" s="86"/>
      <c r="HL34" s="86"/>
      <c r="HM34" s="86"/>
      <c r="HN34" s="86"/>
      <c r="HO34" s="86"/>
      <c r="HP34" s="86"/>
      <c r="HQ34" s="86"/>
      <c r="HR34" s="86"/>
      <c r="HS34" s="86"/>
      <c r="HT34" s="86"/>
      <c r="HU34" s="87"/>
      <c r="HV34" s="85" t="str">
        <f>データ!BK7</f>
        <v>-</v>
      </c>
      <c r="HW34" s="86"/>
      <c r="HX34" s="86"/>
      <c r="HY34" s="86"/>
      <c r="HZ34" s="86"/>
      <c r="IA34" s="86"/>
      <c r="IB34" s="86"/>
      <c r="IC34" s="86"/>
      <c r="ID34" s="86"/>
      <c r="IE34" s="86"/>
      <c r="IF34" s="86"/>
      <c r="IG34" s="86"/>
      <c r="IH34" s="86"/>
      <c r="II34" s="86"/>
      <c r="IJ34" s="87"/>
      <c r="IK34" s="85" t="str">
        <f>データ!BL7</f>
        <v>-</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t="str">
        <f>データ!BT7</f>
        <v>-</v>
      </c>
      <c r="KG34" s="86"/>
      <c r="KH34" s="86"/>
      <c r="KI34" s="86"/>
      <c r="KJ34" s="86"/>
      <c r="KK34" s="86"/>
      <c r="KL34" s="86"/>
      <c r="KM34" s="86"/>
      <c r="KN34" s="86"/>
      <c r="KO34" s="86"/>
      <c r="KP34" s="86"/>
      <c r="KQ34" s="86"/>
      <c r="KR34" s="86"/>
      <c r="KS34" s="86"/>
      <c r="KT34" s="87"/>
      <c r="KU34" s="85" t="str">
        <f>データ!BU7</f>
        <v>-</v>
      </c>
      <c r="KV34" s="86"/>
      <c r="KW34" s="86"/>
      <c r="KX34" s="86"/>
      <c r="KY34" s="86"/>
      <c r="KZ34" s="86"/>
      <c r="LA34" s="86"/>
      <c r="LB34" s="86"/>
      <c r="LC34" s="86"/>
      <c r="LD34" s="86"/>
      <c r="LE34" s="86"/>
      <c r="LF34" s="86"/>
      <c r="LG34" s="86"/>
      <c r="LH34" s="86"/>
      <c r="LI34" s="87"/>
      <c r="LJ34" s="85" t="str">
        <f>データ!BV7</f>
        <v>-</v>
      </c>
      <c r="LK34" s="86"/>
      <c r="LL34" s="86"/>
      <c r="LM34" s="86"/>
      <c r="LN34" s="86"/>
      <c r="LO34" s="86"/>
      <c r="LP34" s="86"/>
      <c r="LQ34" s="86"/>
      <c r="LR34" s="86"/>
      <c r="LS34" s="86"/>
      <c r="LT34" s="86"/>
      <c r="LU34" s="86"/>
      <c r="LV34" s="86"/>
      <c r="LW34" s="86"/>
      <c r="LX34" s="87"/>
      <c r="LY34" s="85" t="str">
        <f>データ!BW7</f>
        <v>-</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t="str">
        <f>データ!CC7</f>
        <v>-</v>
      </c>
      <c r="BJ55" s="104"/>
      <c r="BK55" s="104"/>
      <c r="BL55" s="104"/>
      <c r="BM55" s="104"/>
      <c r="BN55" s="104"/>
      <c r="BO55" s="104"/>
      <c r="BP55" s="104"/>
      <c r="BQ55" s="104"/>
      <c r="BR55" s="104"/>
      <c r="BS55" s="104"/>
      <c r="BT55" s="104"/>
      <c r="BU55" s="104"/>
      <c r="BV55" s="104"/>
      <c r="BW55" s="105"/>
      <c r="BX55" s="103">
        <f>データ!CD7</f>
        <v>28181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t="str">
        <f>データ!CN7</f>
        <v>-</v>
      </c>
      <c r="EX55" s="104"/>
      <c r="EY55" s="104"/>
      <c r="EZ55" s="104"/>
      <c r="FA55" s="104"/>
      <c r="FB55" s="104"/>
      <c r="FC55" s="104"/>
      <c r="FD55" s="104"/>
      <c r="FE55" s="104"/>
      <c r="FF55" s="104"/>
      <c r="FG55" s="104"/>
      <c r="FH55" s="104"/>
      <c r="FI55" s="104"/>
      <c r="FJ55" s="104"/>
      <c r="FK55" s="105"/>
      <c r="FL55" s="103">
        <f>データ!CO7</f>
        <v>28145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t="str">
        <f>データ!CV7</f>
        <v>-</v>
      </c>
      <c r="GS55" s="86"/>
      <c r="GT55" s="86"/>
      <c r="GU55" s="86"/>
      <c r="GV55" s="86"/>
      <c r="GW55" s="86"/>
      <c r="GX55" s="86"/>
      <c r="GY55" s="86"/>
      <c r="GZ55" s="86"/>
      <c r="HA55" s="86"/>
      <c r="HB55" s="86"/>
      <c r="HC55" s="86"/>
      <c r="HD55" s="86"/>
      <c r="HE55" s="86"/>
      <c r="HF55" s="87"/>
      <c r="HG55" s="85" t="str">
        <f>データ!CW7</f>
        <v>-</v>
      </c>
      <c r="HH55" s="86"/>
      <c r="HI55" s="86"/>
      <c r="HJ55" s="86"/>
      <c r="HK55" s="86"/>
      <c r="HL55" s="86"/>
      <c r="HM55" s="86"/>
      <c r="HN55" s="86"/>
      <c r="HO55" s="86"/>
      <c r="HP55" s="86"/>
      <c r="HQ55" s="86"/>
      <c r="HR55" s="86"/>
      <c r="HS55" s="86"/>
      <c r="HT55" s="86"/>
      <c r="HU55" s="87"/>
      <c r="HV55" s="85" t="str">
        <f>データ!CX7</f>
        <v>-</v>
      </c>
      <c r="HW55" s="86"/>
      <c r="HX55" s="86"/>
      <c r="HY55" s="86"/>
      <c r="HZ55" s="86"/>
      <c r="IA55" s="86"/>
      <c r="IB55" s="86"/>
      <c r="IC55" s="86"/>
      <c r="ID55" s="86"/>
      <c r="IE55" s="86"/>
      <c r="IF55" s="86"/>
      <c r="IG55" s="86"/>
      <c r="IH55" s="86"/>
      <c r="II55" s="86"/>
      <c r="IJ55" s="87"/>
      <c r="IK55" s="85" t="str">
        <f>データ!CY7</f>
        <v>-</v>
      </c>
      <c r="IL55" s="86"/>
      <c r="IM55" s="86"/>
      <c r="IN55" s="86"/>
      <c r="IO55" s="86"/>
      <c r="IP55" s="86"/>
      <c r="IQ55" s="86"/>
      <c r="IR55" s="86"/>
      <c r="IS55" s="86"/>
      <c r="IT55" s="86"/>
      <c r="IU55" s="86"/>
      <c r="IV55" s="86"/>
      <c r="IW55" s="86"/>
      <c r="IX55" s="86"/>
      <c r="IY55" s="87"/>
      <c r="IZ55" s="85">
        <f>データ!CZ7</f>
        <v>107.9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t="str">
        <f>データ!DG7</f>
        <v>-</v>
      </c>
      <c r="KG55" s="86"/>
      <c r="KH55" s="86"/>
      <c r="KI55" s="86"/>
      <c r="KJ55" s="86"/>
      <c r="KK55" s="86"/>
      <c r="KL55" s="86"/>
      <c r="KM55" s="86"/>
      <c r="KN55" s="86"/>
      <c r="KO55" s="86"/>
      <c r="KP55" s="86"/>
      <c r="KQ55" s="86"/>
      <c r="KR55" s="86"/>
      <c r="KS55" s="86"/>
      <c r="KT55" s="87"/>
      <c r="KU55" s="85" t="str">
        <f>データ!DH7</f>
        <v>-</v>
      </c>
      <c r="KV55" s="86"/>
      <c r="KW55" s="86"/>
      <c r="KX55" s="86"/>
      <c r="KY55" s="86"/>
      <c r="KZ55" s="86"/>
      <c r="LA55" s="86"/>
      <c r="LB55" s="86"/>
      <c r="LC55" s="86"/>
      <c r="LD55" s="86"/>
      <c r="LE55" s="86"/>
      <c r="LF55" s="86"/>
      <c r="LG55" s="86"/>
      <c r="LH55" s="86"/>
      <c r="LI55" s="87"/>
      <c r="LJ55" s="85" t="str">
        <f>データ!DI7</f>
        <v>-</v>
      </c>
      <c r="LK55" s="86"/>
      <c r="LL55" s="86"/>
      <c r="LM55" s="86"/>
      <c r="LN55" s="86"/>
      <c r="LO55" s="86"/>
      <c r="LP55" s="86"/>
      <c r="LQ55" s="86"/>
      <c r="LR55" s="86"/>
      <c r="LS55" s="86"/>
      <c r="LT55" s="86"/>
      <c r="LU55" s="86"/>
      <c r="LV55" s="86"/>
      <c r="LW55" s="86"/>
      <c r="LX55" s="87"/>
      <c r="LY55" s="85" t="str">
        <f>データ!DJ7</f>
        <v>-</v>
      </c>
      <c r="LZ55" s="86"/>
      <c r="MA55" s="86"/>
      <c r="MB55" s="86"/>
      <c r="MC55" s="86"/>
      <c r="MD55" s="86"/>
      <c r="ME55" s="86"/>
      <c r="MF55" s="86"/>
      <c r="MG55" s="86"/>
      <c r="MH55" s="86"/>
      <c r="MI55" s="86"/>
      <c r="MJ55" s="86"/>
      <c r="MK55" s="86"/>
      <c r="ML55" s="86"/>
      <c r="MM55" s="87"/>
      <c r="MN55" s="85">
        <f>データ!DK7</f>
        <v>29.7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t="str">
        <f>データ!CH7</f>
        <v>-</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t="str">
        <f>データ!CS7</f>
        <v>-</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t="str">
        <f>データ!DA7</f>
        <v>-</v>
      </c>
      <c r="GS56" s="86"/>
      <c r="GT56" s="86"/>
      <c r="GU56" s="86"/>
      <c r="GV56" s="86"/>
      <c r="GW56" s="86"/>
      <c r="GX56" s="86"/>
      <c r="GY56" s="86"/>
      <c r="GZ56" s="86"/>
      <c r="HA56" s="86"/>
      <c r="HB56" s="86"/>
      <c r="HC56" s="86"/>
      <c r="HD56" s="86"/>
      <c r="HE56" s="86"/>
      <c r="HF56" s="87"/>
      <c r="HG56" s="85" t="str">
        <f>データ!DB7</f>
        <v>-</v>
      </c>
      <c r="HH56" s="86"/>
      <c r="HI56" s="86"/>
      <c r="HJ56" s="86"/>
      <c r="HK56" s="86"/>
      <c r="HL56" s="86"/>
      <c r="HM56" s="86"/>
      <c r="HN56" s="86"/>
      <c r="HO56" s="86"/>
      <c r="HP56" s="86"/>
      <c r="HQ56" s="86"/>
      <c r="HR56" s="86"/>
      <c r="HS56" s="86"/>
      <c r="HT56" s="86"/>
      <c r="HU56" s="87"/>
      <c r="HV56" s="85" t="str">
        <f>データ!DC7</f>
        <v>-</v>
      </c>
      <c r="HW56" s="86"/>
      <c r="HX56" s="86"/>
      <c r="HY56" s="86"/>
      <c r="HZ56" s="86"/>
      <c r="IA56" s="86"/>
      <c r="IB56" s="86"/>
      <c r="IC56" s="86"/>
      <c r="ID56" s="86"/>
      <c r="IE56" s="86"/>
      <c r="IF56" s="86"/>
      <c r="IG56" s="86"/>
      <c r="IH56" s="86"/>
      <c r="II56" s="86"/>
      <c r="IJ56" s="87"/>
      <c r="IK56" s="85" t="str">
        <f>データ!DD7</f>
        <v>-</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t="str">
        <f>データ!DL7</f>
        <v>-</v>
      </c>
      <c r="KG56" s="86"/>
      <c r="KH56" s="86"/>
      <c r="KI56" s="86"/>
      <c r="KJ56" s="86"/>
      <c r="KK56" s="86"/>
      <c r="KL56" s="86"/>
      <c r="KM56" s="86"/>
      <c r="KN56" s="86"/>
      <c r="KO56" s="86"/>
      <c r="KP56" s="86"/>
      <c r="KQ56" s="86"/>
      <c r="KR56" s="86"/>
      <c r="KS56" s="86"/>
      <c r="KT56" s="87"/>
      <c r="KU56" s="85" t="str">
        <f>データ!DM7</f>
        <v>-</v>
      </c>
      <c r="KV56" s="86"/>
      <c r="KW56" s="86"/>
      <c r="KX56" s="86"/>
      <c r="KY56" s="86"/>
      <c r="KZ56" s="86"/>
      <c r="LA56" s="86"/>
      <c r="LB56" s="86"/>
      <c r="LC56" s="86"/>
      <c r="LD56" s="86"/>
      <c r="LE56" s="86"/>
      <c r="LF56" s="86"/>
      <c r="LG56" s="86"/>
      <c r="LH56" s="86"/>
      <c r="LI56" s="87"/>
      <c r="LJ56" s="85" t="str">
        <f>データ!DN7</f>
        <v>-</v>
      </c>
      <c r="LK56" s="86"/>
      <c r="LL56" s="86"/>
      <c r="LM56" s="86"/>
      <c r="LN56" s="86"/>
      <c r="LO56" s="86"/>
      <c r="LP56" s="86"/>
      <c r="LQ56" s="86"/>
      <c r="LR56" s="86"/>
      <c r="LS56" s="86"/>
      <c r="LT56" s="86"/>
      <c r="LU56" s="86"/>
      <c r="LV56" s="86"/>
      <c r="LW56" s="86"/>
      <c r="LX56" s="87"/>
      <c r="LY56" s="85" t="str">
        <f>データ!DO7</f>
        <v>-</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t="str">
        <f>データ!DS7</f>
        <v>-</v>
      </c>
      <c r="AO79" s="80"/>
      <c r="AP79" s="80"/>
      <c r="AQ79" s="80"/>
      <c r="AR79" s="80"/>
      <c r="AS79" s="80"/>
      <c r="AT79" s="80"/>
      <c r="AU79" s="80"/>
      <c r="AV79" s="80"/>
      <c r="AW79" s="80"/>
      <c r="AX79" s="80"/>
      <c r="AY79" s="80"/>
      <c r="AZ79" s="80"/>
      <c r="BA79" s="80"/>
      <c r="BB79" s="80"/>
      <c r="BC79" s="80"/>
      <c r="BD79" s="80"/>
      <c r="BE79" s="80"/>
      <c r="BF79" s="80"/>
      <c r="BG79" s="80" t="str">
        <f>データ!DT7</f>
        <v>-</v>
      </c>
      <c r="BH79" s="80"/>
      <c r="BI79" s="80"/>
      <c r="BJ79" s="80"/>
      <c r="BK79" s="80"/>
      <c r="BL79" s="80"/>
      <c r="BM79" s="80"/>
      <c r="BN79" s="80"/>
      <c r="BO79" s="80"/>
      <c r="BP79" s="80"/>
      <c r="BQ79" s="80"/>
      <c r="BR79" s="80"/>
      <c r="BS79" s="80"/>
      <c r="BT79" s="80"/>
      <c r="BU79" s="80"/>
      <c r="BV79" s="80"/>
      <c r="BW79" s="80"/>
      <c r="BX79" s="80"/>
      <c r="BY79" s="80"/>
      <c r="BZ79" s="80" t="str">
        <f>データ!DU7</f>
        <v>-</v>
      </c>
      <c r="CA79" s="80"/>
      <c r="CB79" s="80"/>
      <c r="CC79" s="80"/>
      <c r="CD79" s="80"/>
      <c r="CE79" s="80"/>
      <c r="CF79" s="80"/>
      <c r="CG79" s="80"/>
      <c r="CH79" s="80"/>
      <c r="CI79" s="80"/>
      <c r="CJ79" s="80"/>
      <c r="CK79" s="80"/>
      <c r="CL79" s="80"/>
      <c r="CM79" s="80"/>
      <c r="CN79" s="80"/>
      <c r="CO79" s="80"/>
      <c r="CP79" s="80"/>
      <c r="CQ79" s="80"/>
      <c r="CR79" s="80"/>
      <c r="CS79" s="80">
        <f>データ!DV7</f>
        <v>42.8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t="str">
        <f>データ!ED7</f>
        <v>-</v>
      </c>
      <c r="FI79" s="80"/>
      <c r="FJ79" s="80"/>
      <c r="FK79" s="80"/>
      <c r="FL79" s="80"/>
      <c r="FM79" s="80"/>
      <c r="FN79" s="80"/>
      <c r="FO79" s="80"/>
      <c r="FP79" s="80"/>
      <c r="FQ79" s="80"/>
      <c r="FR79" s="80"/>
      <c r="FS79" s="80"/>
      <c r="FT79" s="80"/>
      <c r="FU79" s="80"/>
      <c r="FV79" s="80"/>
      <c r="FW79" s="80"/>
      <c r="FX79" s="80"/>
      <c r="FY79" s="80"/>
      <c r="FZ79" s="80"/>
      <c r="GA79" s="80" t="str">
        <f>データ!EE7</f>
        <v>-</v>
      </c>
      <c r="GB79" s="80"/>
      <c r="GC79" s="80"/>
      <c r="GD79" s="80"/>
      <c r="GE79" s="80"/>
      <c r="GF79" s="80"/>
      <c r="GG79" s="80"/>
      <c r="GH79" s="80"/>
      <c r="GI79" s="80"/>
      <c r="GJ79" s="80"/>
      <c r="GK79" s="80"/>
      <c r="GL79" s="80"/>
      <c r="GM79" s="80"/>
      <c r="GN79" s="80"/>
      <c r="GO79" s="80"/>
      <c r="GP79" s="80"/>
      <c r="GQ79" s="80"/>
      <c r="GR79" s="80"/>
      <c r="GS79" s="80"/>
      <c r="GT79" s="80" t="str">
        <f>データ!EF7</f>
        <v>-</v>
      </c>
      <c r="GU79" s="80"/>
      <c r="GV79" s="80"/>
      <c r="GW79" s="80"/>
      <c r="GX79" s="80"/>
      <c r="GY79" s="80"/>
      <c r="GZ79" s="80"/>
      <c r="HA79" s="80"/>
      <c r="HB79" s="80"/>
      <c r="HC79" s="80"/>
      <c r="HD79" s="80"/>
      <c r="HE79" s="80"/>
      <c r="HF79" s="80"/>
      <c r="HG79" s="80"/>
      <c r="HH79" s="80"/>
      <c r="HI79" s="80"/>
      <c r="HJ79" s="80"/>
      <c r="HK79" s="80"/>
      <c r="HL79" s="80"/>
      <c r="HM79" s="80">
        <f>データ!EG7</f>
        <v>44.1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t="str">
        <f>データ!EQ7</f>
        <v>-</v>
      </c>
      <c r="LP79" s="79"/>
      <c r="LQ79" s="79"/>
      <c r="LR79" s="79"/>
      <c r="LS79" s="79"/>
      <c r="LT79" s="79"/>
      <c r="LU79" s="79"/>
      <c r="LV79" s="79"/>
      <c r="LW79" s="79"/>
      <c r="LX79" s="79"/>
      <c r="LY79" s="79"/>
      <c r="LZ79" s="79"/>
      <c r="MA79" s="79"/>
      <c r="MB79" s="79"/>
      <c r="MC79" s="79"/>
      <c r="MD79" s="79"/>
      <c r="ME79" s="79"/>
      <c r="MF79" s="79"/>
      <c r="MG79" s="79"/>
      <c r="MH79" s="79">
        <f>データ!ER7</f>
        <v>772596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t="str">
        <f>データ!DX7</f>
        <v>-</v>
      </c>
      <c r="AO80" s="80"/>
      <c r="AP80" s="80"/>
      <c r="AQ80" s="80"/>
      <c r="AR80" s="80"/>
      <c r="AS80" s="80"/>
      <c r="AT80" s="80"/>
      <c r="AU80" s="80"/>
      <c r="AV80" s="80"/>
      <c r="AW80" s="80"/>
      <c r="AX80" s="80"/>
      <c r="AY80" s="80"/>
      <c r="AZ80" s="80"/>
      <c r="BA80" s="80"/>
      <c r="BB80" s="80"/>
      <c r="BC80" s="80"/>
      <c r="BD80" s="80"/>
      <c r="BE80" s="80"/>
      <c r="BF80" s="80"/>
      <c r="BG80" s="80" t="str">
        <f>データ!DY7</f>
        <v>-</v>
      </c>
      <c r="BH80" s="80"/>
      <c r="BI80" s="80"/>
      <c r="BJ80" s="80"/>
      <c r="BK80" s="80"/>
      <c r="BL80" s="80"/>
      <c r="BM80" s="80"/>
      <c r="BN80" s="80"/>
      <c r="BO80" s="80"/>
      <c r="BP80" s="80"/>
      <c r="BQ80" s="80"/>
      <c r="BR80" s="80"/>
      <c r="BS80" s="80"/>
      <c r="BT80" s="80"/>
      <c r="BU80" s="80"/>
      <c r="BV80" s="80"/>
      <c r="BW80" s="80"/>
      <c r="BX80" s="80"/>
      <c r="BY80" s="80"/>
      <c r="BZ80" s="80" t="str">
        <f>データ!DZ7</f>
        <v>-</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t="str">
        <f>データ!EI7</f>
        <v>-</v>
      </c>
      <c r="FI80" s="80"/>
      <c r="FJ80" s="80"/>
      <c r="FK80" s="80"/>
      <c r="FL80" s="80"/>
      <c r="FM80" s="80"/>
      <c r="FN80" s="80"/>
      <c r="FO80" s="80"/>
      <c r="FP80" s="80"/>
      <c r="FQ80" s="80"/>
      <c r="FR80" s="80"/>
      <c r="FS80" s="80"/>
      <c r="FT80" s="80"/>
      <c r="FU80" s="80"/>
      <c r="FV80" s="80"/>
      <c r="FW80" s="80"/>
      <c r="FX80" s="80"/>
      <c r="FY80" s="80"/>
      <c r="FZ80" s="80"/>
      <c r="GA80" s="80" t="str">
        <f>データ!EJ7</f>
        <v>-</v>
      </c>
      <c r="GB80" s="80"/>
      <c r="GC80" s="80"/>
      <c r="GD80" s="80"/>
      <c r="GE80" s="80"/>
      <c r="GF80" s="80"/>
      <c r="GG80" s="80"/>
      <c r="GH80" s="80"/>
      <c r="GI80" s="80"/>
      <c r="GJ80" s="80"/>
      <c r="GK80" s="80"/>
      <c r="GL80" s="80"/>
      <c r="GM80" s="80"/>
      <c r="GN80" s="80"/>
      <c r="GO80" s="80"/>
      <c r="GP80" s="80"/>
      <c r="GQ80" s="80"/>
      <c r="GR80" s="80"/>
      <c r="GS80" s="80"/>
      <c r="GT80" s="80" t="str">
        <f>データ!EK7</f>
        <v>-</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t="str">
        <f>データ!EV7</f>
        <v>-</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LtUXf1fzVe7cFGif0sj9UELPSGNpWrTnibKi8w3mePlf46CSw3sZEhNMEHiuMGz9N/qGeg0v7xJiLiwXMH+w==" saltValue="1bh7joXC03bFOeKMadNHD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154</v>
      </c>
      <c r="AX5" s="62" t="s">
        <v>145</v>
      </c>
      <c r="AY5" s="62" t="s">
        <v>146</v>
      </c>
      <c r="AZ5" s="62" t="s">
        <v>147</v>
      </c>
      <c r="BA5" s="62" t="s">
        <v>148</v>
      </c>
      <c r="BB5" s="62" t="s">
        <v>149</v>
      </c>
      <c r="BC5" s="62" t="s">
        <v>150</v>
      </c>
      <c r="BD5" s="62" t="s">
        <v>151</v>
      </c>
      <c r="BE5" s="62" t="s">
        <v>155</v>
      </c>
      <c r="BF5" s="62" t="s">
        <v>156</v>
      </c>
      <c r="BG5" s="62" t="s">
        <v>157</v>
      </c>
      <c r="BH5" s="62" t="s">
        <v>144</v>
      </c>
      <c r="BI5" s="62" t="s">
        <v>145</v>
      </c>
      <c r="BJ5" s="62" t="s">
        <v>146</v>
      </c>
      <c r="BK5" s="62" t="s">
        <v>147</v>
      </c>
      <c r="BL5" s="62" t="s">
        <v>148</v>
      </c>
      <c r="BM5" s="62" t="s">
        <v>149</v>
      </c>
      <c r="BN5" s="62" t="s">
        <v>150</v>
      </c>
      <c r="BO5" s="62" t="s">
        <v>151</v>
      </c>
      <c r="BP5" s="62" t="s">
        <v>141</v>
      </c>
      <c r="BQ5" s="62" t="s">
        <v>158</v>
      </c>
      <c r="BR5" s="62" t="s">
        <v>143</v>
      </c>
      <c r="BS5" s="62" t="s">
        <v>144</v>
      </c>
      <c r="BT5" s="62" t="s">
        <v>145</v>
      </c>
      <c r="BU5" s="62" t="s">
        <v>146</v>
      </c>
      <c r="BV5" s="62" t="s">
        <v>147</v>
      </c>
      <c r="BW5" s="62" t="s">
        <v>148</v>
      </c>
      <c r="BX5" s="62" t="s">
        <v>149</v>
      </c>
      <c r="BY5" s="62" t="s">
        <v>150</v>
      </c>
      <c r="BZ5" s="62" t="s">
        <v>151</v>
      </c>
      <c r="CA5" s="62" t="s">
        <v>152</v>
      </c>
      <c r="CB5" s="62" t="s">
        <v>156</v>
      </c>
      <c r="CC5" s="62" t="s">
        <v>157</v>
      </c>
      <c r="CD5" s="62" t="s">
        <v>144</v>
      </c>
      <c r="CE5" s="62" t="s">
        <v>145</v>
      </c>
      <c r="CF5" s="62" t="s">
        <v>146</v>
      </c>
      <c r="CG5" s="62" t="s">
        <v>147</v>
      </c>
      <c r="CH5" s="62" t="s">
        <v>148</v>
      </c>
      <c r="CI5" s="62" t="s">
        <v>149</v>
      </c>
      <c r="CJ5" s="62" t="s">
        <v>150</v>
      </c>
      <c r="CK5" s="62" t="s">
        <v>140</v>
      </c>
      <c r="CL5" s="62" t="s">
        <v>141</v>
      </c>
      <c r="CM5" s="62" t="s">
        <v>142</v>
      </c>
      <c r="CN5" s="62" t="s">
        <v>157</v>
      </c>
      <c r="CO5" s="62" t="s">
        <v>144</v>
      </c>
      <c r="CP5" s="62" t="s">
        <v>145</v>
      </c>
      <c r="CQ5" s="62" t="s">
        <v>146</v>
      </c>
      <c r="CR5" s="62" t="s">
        <v>147</v>
      </c>
      <c r="CS5" s="62" t="s">
        <v>148</v>
      </c>
      <c r="CT5" s="62" t="s">
        <v>149</v>
      </c>
      <c r="CU5" s="62" t="s">
        <v>150</v>
      </c>
      <c r="CV5" s="62" t="s">
        <v>151</v>
      </c>
      <c r="CW5" s="62" t="s">
        <v>141</v>
      </c>
      <c r="CX5" s="62" t="s">
        <v>156</v>
      </c>
      <c r="CY5" s="62" t="s">
        <v>143</v>
      </c>
      <c r="CZ5" s="62" t="s">
        <v>144</v>
      </c>
      <c r="DA5" s="62" t="s">
        <v>145</v>
      </c>
      <c r="DB5" s="62" t="s">
        <v>146</v>
      </c>
      <c r="DC5" s="62" t="s">
        <v>147</v>
      </c>
      <c r="DD5" s="62" t="s">
        <v>148</v>
      </c>
      <c r="DE5" s="62" t="s">
        <v>149</v>
      </c>
      <c r="DF5" s="62" t="s">
        <v>150</v>
      </c>
      <c r="DG5" s="62" t="s">
        <v>151</v>
      </c>
      <c r="DH5" s="62" t="s">
        <v>152</v>
      </c>
      <c r="DI5" s="62" t="s">
        <v>142</v>
      </c>
      <c r="DJ5" s="62" t="s">
        <v>157</v>
      </c>
      <c r="DK5" s="62" t="s">
        <v>154</v>
      </c>
      <c r="DL5" s="62" t="s">
        <v>145</v>
      </c>
      <c r="DM5" s="62" t="s">
        <v>146</v>
      </c>
      <c r="DN5" s="62" t="s">
        <v>147</v>
      </c>
      <c r="DO5" s="62" t="s">
        <v>148</v>
      </c>
      <c r="DP5" s="62" t="s">
        <v>149</v>
      </c>
      <c r="DQ5" s="62" t="s">
        <v>150</v>
      </c>
      <c r="DR5" s="62" t="s">
        <v>140</v>
      </c>
      <c r="DS5" s="62" t="s">
        <v>152</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143</v>
      </c>
      <c r="EG5" s="62" t="s">
        <v>154</v>
      </c>
      <c r="EH5" s="62" t="s">
        <v>145</v>
      </c>
      <c r="EI5" s="62" t="s">
        <v>146</v>
      </c>
      <c r="EJ5" s="62" t="s">
        <v>147</v>
      </c>
      <c r="EK5" s="62" t="s">
        <v>148</v>
      </c>
      <c r="EL5" s="62" t="s">
        <v>149</v>
      </c>
      <c r="EM5" s="62" t="s">
        <v>159</v>
      </c>
      <c r="EN5" s="62" t="s">
        <v>160</v>
      </c>
      <c r="EO5" s="62" t="s">
        <v>155</v>
      </c>
      <c r="EP5" s="62" t="s">
        <v>142</v>
      </c>
      <c r="EQ5" s="62" t="s">
        <v>157</v>
      </c>
      <c r="ER5" s="62" t="s">
        <v>144</v>
      </c>
      <c r="ES5" s="62" t="s">
        <v>145</v>
      </c>
      <c r="ET5" s="62" t="s">
        <v>146</v>
      </c>
      <c r="EU5" s="62" t="s">
        <v>147</v>
      </c>
      <c r="EV5" s="62" t="s">
        <v>148</v>
      </c>
      <c r="EW5" s="62" t="s">
        <v>149</v>
      </c>
      <c r="EX5" s="62" t="s">
        <v>150</v>
      </c>
    </row>
    <row r="6" spans="1:154" s="67" customFormat="1" x14ac:dyDescent="0.15">
      <c r="A6" s="48" t="s">
        <v>161</v>
      </c>
      <c r="B6" s="63">
        <f>B8</f>
        <v>2019</v>
      </c>
      <c r="C6" s="63">
        <f t="shared" ref="C6:M6" si="2">C8</f>
        <v>232025</v>
      </c>
      <c r="D6" s="63">
        <f t="shared" si="2"/>
        <v>46</v>
      </c>
      <c r="E6" s="63">
        <f t="shared" si="2"/>
        <v>6</v>
      </c>
      <c r="F6" s="63">
        <f t="shared" si="2"/>
        <v>0</v>
      </c>
      <c r="G6" s="63">
        <f t="shared" si="2"/>
        <v>2</v>
      </c>
      <c r="H6" s="158" t="str">
        <f>IF(H8&lt;&gt;I8,H8,"")&amp;IF(I8&lt;&gt;J8,I8,"")&amp;"　"&amp;J8</f>
        <v>愛知県岡崎市　岡崎市立愛知病院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4</v>
      </c>
      <c r="R6" s="63" t="str">
        <f t="shared" si="3"/>
        <v>対象</v>
      </c>
      <c r="S6" s="63" t="str">
        <f t="shared" si="3"/>
        <v>-</v>
      </c>
      <c r="T6" s="63" t="str">
        <f t="shared" si="3"/>
        <v>感</v>
      </c>
      <c r="U6" s="64">
        <f>U8</f>
        <v>387791</v>
      </c>
      <c r="V6" s="64">
        <f>V8</f>
        <v>22121</v>
      </c>
      <c r="W6" s="63" t="str">
        <f>W8</f>
        <v>非該当</v>
      </c>
      <c r="X6" s="63" t="str">
        <f t="shared" si="3"/>
        <v>１０：１</v>
      </c>
      <c r="Y6" s="64">
        <f t="shared" si="3"/>
        <v>120</v>
      </c>
      <c r="Z6" s="64" t="str">
        <f t="shared" si="3"/>
        <v>-</v>
      </c>
      <c r="AA6" s="64">
        <f t="shared" si="3"/>
        <v>25</v>
      </c>
      <c r="AB6" s="64" t="str">
        <f t="shared" si="3"/>
        <v>-</v>
      </c>
      <c r="AC6" s="64">
        <f t="shared" si="3"/>
        <v>6</v>
      </c>
      <c r="AD6" s="64">
        <f t="shared" si="3"/>
        <v>151</v>
      </c>
      <c r="AE6" s="64">
        <f t="shared" si="3"/>
        <v>120</v>
      </c>
      <c r="AF6" s="64" t="str">
        <f t="shared" si="3"/>
        <v>-</v>
      </c>
      <c r="AG6" s="64">
        <f t="shared" si="3"/>
        <v>120</v>
      </c>
      <c r="AH6" s="65" t="e">
        <f>IF(AH8="-",NA(),AH8)</f>
        <v>#N/A</v>
      </c>
      <c r="AI6" s="65" t="e">
        <f t="shared" ref="AI6:AQ6" si="4">IF(AI8="-",NA(),AI8)</f>
        <v>#N/A</v>
      </c>
      <c r="AJ6" s="65" t="e">
        <f t="shared" si="4"/>
        <v>#N/A</v>
      </c>
      <c r="AK6" s="65" t="e">
        <f t="shared" si="4"/>
        <v>#N/A</v>
      </c>
      <c r="AL6" s="65">
        <f t="shared" si="4"/>
        <v>54.9</v>
      </c>
      <c r="AM6" s="65" t="e">
        <f t="shared" si="4"/>
        <v>#N/A</v>
      </c>
      <c r="AN6" s="65" t="e">
        <f t="shared" si="4"/>
        <v>#N/A</v>
      </c>
      <c r="AO6" s="65" t="e">
        <f t="shared" si="4"/>
        <v>#N/A</v>
      </c>
      <c r="AP6" s="65" t="e">
        <f t="shared" si="4"/>
        <v>#N/A</v>
      </c>
      <c r="AQ6" s="65">
        <f t="shared" si="4"/>
        <v>96.9</v>
      </c>
      <c r="AR6" s="65" t="str">
        <f>IF(AR8="-","【-】","【"&amp;SUBSTITUTE(TEXT(AR8,"#,##0.0"),"-","△")&amp;"】")</f>
        <v>【98.2】</v>
      </c>
      <c r="AS6" s="65" t="e">
        <f>IF(AS8="-",NA(),AS8)</f>
        <v>#N/A</v>
      </c>
      <c r="AT6" s="65" t="e">
        <f t="shared" ref="AT6:BB6" si="5">IF(AT8="-",NA(),AT8)</f>
        <v>#N/A</v>
      </c>
      <c r="AU6" s="65" t="e">
        <f t="shared" si="5"/>
        <v>#N/A</v>
      </c>
      <c r="AV6" s="65" t="e">
        <f t="shared" si="5"/>
        <v>#N/A</v>
      </c>
      <c r="AW6" s="65">
        <f t="shared" si="5"/>
        <v>37.4</v>
      </c>
      <c r="AX6" s="65" t="e">
        <f t="shared" si="5"/>
        <v>#N/A</v>
      </c>
      <c r="AY6" s="65" t="e">
        <f t="shared" si="5"/>
        <v>#N/A</v>
      </c>
      <c r="AZ6" s="65" t="e">
        <f t="shared" si="5"/>
        <v>#N/A</v>
      </c>
      <c r="BA6" s="65" t="e">
        <f t="shared" si="5"/>
        <v>#N/A</v>
      </c>
      <c r="BB6" s="65">
        <f t="shared" si="5"/>
        <v>84.3</v>
      </c>
      <c r="BC6" s="65" t="str">
        <f>IF(BC8="-","【-】","【"&amp;SUBSTITUTE(TEXT(BC8,"#,##0.0"),"-","△")&amp;"】")</f>
        <v>【89.5】</v>
      </c>
      <c r="BD6" s="65" t="e">
        <f>IF(BD8="-",NA(),BD8)</f>
        <v>#N/A</v>
      </c>
      <c r="BE6" s="65" t="e">
        <f t="shared" ref="BE6:BM6" si="6">IF(BE8="-",NA(),BE8)</f>
        <v>#N/A</v>
      </c>
      <c r="BF6" s="65" t="e">
        <f t="shared" si="6"/>
        <v>#N/A</v>
      </c>
      <c r="BG6" s="65" t="e">
        <f t="shared" si="6"/>
        <v>#N/A</v>
      </c>
      <c r="BH6" s="65">
        <f t="shared" si="6"/>
        <v>133.5</v>
      </c>
      <c r="BI6" s="65" t="e">
        <f t="shared" si="6"/>
        <v>#N/A</v>
      </c>
      <c r="BJ6" s="65" t="e">
        <f t="shared" si="6"/>
        <v>#N/A</v>
      </c>
      <c r="BK6" s="65" t="e">
        <f t="shared" si="6"/>
        <v>#N/A</v>
      </c>
      <c r="BL6" s="65" t="e">
        <f t="shared" si="6"/>
        <v>#N/A</v>
      </c>
      <c r="BM6" s="65">
        <f t="shared" si="6"/>
        <v>120.5</v>
      </c>
      <c r="BN6" s="65" t="str">
        <f>IF(BN8="-","【-】","【"&amp;SUBSTITUTE(TEXT(BN8,"#,##0.0"),"-","△")&amp;"】")</f>
        <v>【59.6】</v>
      </c>
      <c r="BO6" s="65" t="e">
        <f>IF(BO8="-",NA(),BO8)</f>
        <v>#N/A</v>
      </c>
      <c r="BP6" s="65" t="e">
        <f t="shared" ref="BP6:BX6" si="7">IF(BP8="-",NA(),BP8)</f>
        <v>#N/A</v>
      </c>
      <c r="BQ6" s="65" t="e">
        <f t="shared" si="7"/>
        <v>#N/A</v>
      </c>
      <c r="BR6" s="65" t="e">
        <f t="shared" si="7"/>
        <v>#N/A</v>
      </c>
      <c r="BS6" s="65">
        <f t="shared" si="7"/>
        <v>29.7</v>
      </c>
      <c r="BT6" s="65" t="e">
        <f t="shared" si="7"/>
        <v>#N/A</v>
      </c>
      <c r="BU6" s="65" t="e">
        <f t="shared" si="7"/>
        <v>#N/A</v>
      </c>
      <c r="BV6" s="65" t="e">
        <f t="shared" si="7"/>
        <v>#N/A</v>
      </c>
      <c r="BW6" s="65" t="e">
        <f t="shared" si="7"/>
        <v>#N/A</v>
      </c>
      <c r="BX6" s="65">
        <f t="shared" si="7"/>
        <v>70.400000000000006</v>
      </c>
      <c r="BY6" s="65" t="str">
        <f>IF(BY8="-","【-】","【"&amp;SUBSTITUTE(TEXT(BY8,"#,##0.0"),"-","△")&amp;"】")</f>
        <v>【74.7】</v>
      </c>
      <c r="BZ6" s="66" t="e">
        <f>IF(BZ8="-",NA(),BZ8)</f>
        <v>#N/A</v>
      </c>
      <c r="CA6" s="66" t="e">
        <f t="shared" ref="CA6:CI6" si="8">IF(CA8="-",NA(),CA8)</f>
        <v>#N/A</v>
      </c>
      <c r="CB6" s="66" t="e">
        <f t="shared" si="8"/>
        <v>#N/A</v>
      </c>
      <c r="CC6" s="66" t="e">
        <f t="shared" si="8"/>
        <v>#N/A</v>
      </c>
      <c r="CD6" s="66">
        <f t="shared" si="8"/>
        <v>28181</v>
      </c>
      <c r="CE6" s="66" t="e">
        <f t="shared" si="8"/>
        <v>#N/A</v>
      </c>
      <c r="CF6" s="66" t="e">
        <f t="shared" si="8"/>
        <v>#N/A</v>
      </c>
      <c r="CG6" s="66" t="e">
        <f t="shared" si="8"/>
        <v>#N/A</v>
      </c>
      <c r="CH6" s="66" t="e">
        <f t="shared" si="8"/>
        <v>#N/A</v>
      </c>
      <c r="CI6" s="66">
        <f t="shared" si="8"/>
        <v>35788</v>
      </c>
      <c r="CJ6" s="65" t="str">
        <f>IF(CJ8="-","【-】","【"&amp;SUBSTITUTE(TEXT(CJ8,"#,##0"),"-","△")&amp;"】")</f>
        <v>【53,621】</v>
      </c>
      <c r="CK6" s="66" t="e">
        <f>IF(CK8="-",NA(),CK8)</f>
        <v>#N/A</v>
      </c>
      <c r="CL6" s="66" t="e">
        <f t="shared" ref="CL6:CT6" si="9">IF(CL8="-",NA(),CL8)</f>
        <v>#N/A</v>
      </c>
      <c r="CM6" s="66" t="e">
        <f t="shared" si="9"/>
        <v>#N/A</v>
      </c>
      <c r="CN6" s="66" t="e">
        <f t="shared" si="9"/>
        <v>#N/A</v>
      </c>
      <c r="CO6" s="66">
        <f t="shared" si="9"/>
        <v>28145</v>
      </c>
      <c r="CP6" s="66" t="e">
        <f t="shared" si="9"/>
        <v>#N/A</v>
      </c>
      <c r="CQ6" s="66" t="e">
        <f t="shared" si="9"/>
        <v>#N/A</v>
      </c>
      <c r="CR6" s="66" t="e">
        <f t="shared" si="9"/>
        <v>#N/A</v>
      </c>
      <c r="CS6" s="66" t="e">
        <f t="shared" si="9"/>
        <v>#N/A</v>
      </c>
      <c r="CT6" s="66">
        <f t="shared" si="9"/>
        <v>10602</v>
      </c>
      <c r="CU6" s="65" t="str">
        <f>IF(CU8="-","【-】","【"&amp;SUBSTITUTE(TEXT(CU8,"#,##0"),"-","△")&amp;"】")</f>
        <v>【15,586】</v>
      </c>
      <c r="CV6" s="65" t="e">
        <f>IF(CV8="-",NA(),CV8)</f>
        <v>#N/A</v>
      </c>
      <c r="CW6" s="65" t="e">
        <f t="shared" ref="CW6:DE6" si="10">IF(CW8="-",NA(),CW8)</f>
        <v>#N/A</v>
      </c>
      <c r="CX6" s="65" t="e">
        <f t="shared" si="10"/>
        <v>#N/A</v>
      </c>
      <c r="CY6" s="65" t="e">
        <f t="shared" si="10"/>
        <v>#N/A</v>
      </c>
      <c r="CZ6" s="65">
        <f t="shared" si="10"/>
        <v>107.9</v>
      </c>
      <c r="DA6" s="65" t="e">
        <f t="shared" si="10"/>
        <v>#N/A</v>
      </c>
      <c r="DB6" s="65" t="e">
        <f t="shared" si="10"/>
        <v>#N/A</v>
      </c>
      <c r="DC6" s="65" t="e">
        <f t="shared" si="10"/>
        <v>#N/A</v>
      </c>
      <c r="DD6" s="65" t="e">
        <f t="shared" si="10"/>
        <v>#N/A</v>
      </c>
      <c r="DE6" s="65">
        <f t="shared" si="10"/>
        <v>63.3</v>
      </c>
      <c r="DF6" s="65" t="str">
        <f>IF(DF8="-","【-】","【"&amp;SUBSTITUTE(TEXT(DF8,"#,##0.0"),"-","△")&amp;"】")</f>
        <v>【54.6】</v>
      </c>
      <c r="DG6" s="65" t="e">
        <f>IF(DG8="-",NA(),DG8)</f>
        <v>#N/A</v>
      </c>
      <c r="DH6" s="65" t="e">
        <f t="shared" ref="DH6:DP6" si="11">IF(DH8="-",NA(),DH8)</f>
        <v>#N/A</v>
      </c>
      <c r="DI6" s="65" t="e">
        <f t="shared" si="11"/>
        <v>#N/A</v>
      </c>
      <c r="DJ6" s="65" t="e">
        <f t="shared" si="11"/>
        <v>#N/A</v>
      </c>
      <c r="DK6" s="65">
        <f t="shared" si="11"/>
        <v>29.7</v>
      </c>
      <c r="DL6" s="65" t="e">
        <f t="shared" si="11"/>
        <v>#N/A</v>
      </c>
      <c r="DM6" s="65" t="e">
        <f t="shared" si="11"/>
        <v>#N/A</v>
      </c>
      <c r="DN6" s="65" t="e">
        <f t="shared" si="11"/>
        <v>#N/A</v>
      </c>
      <c r="DO6" s="65" t="e">
        <f t="shared" si="11"/>
        <v>#N/A</v>
      </c>
      <c r="DP6" s="65">
        <f t="shared" si="11"/>
        <v>17.5</v>
      </c>
      <c r="DQ6" s="65" t="str">
        <f>IF(DQ8="-","【-】","【"&amp;SUBSTITUTE(TEXT(DQ8,"#,##0.0"),"-","△")&amp;"】")</f>
        <v>【25.0】</v>
      </c>
      <c r="DR6" s="65" t="e">
        <f>IF(DR8="-",NA(),DR8)</f>
        <v>#N/A</v>
      </c>
      <c r="DS6" s="65" t="e">
        <f t="shared" ref="DS6:EA6" si="12">IF(DS8="-",NA(),DS8)</f>
        <v>#N/A</v>
      </c>
      <c r="DT6" s="65" t="e">
        <f t="shared" si="12"/>
        <v>#N/A</v>
      </c>
      <c r="DU6" s="65" t="e">
        <f t="shared" si="12"/>
        <v>#N/A</v>
      </c>
      <c r="DV6" s="65">
        <f t="shared" si="12"/>
        <v>42.8</v>
      </c>
      <c r="DW6" s="65" t="e">
        <f t="shared" si="12"/>
        <v>#N/A</v>
      </c>
      <c r="DX6" s="65" t="e">
        <f t="shared" si="12"/>
        <v>#N/A</v>
      </c>
      <c r="DY6" s="65" t="e">
        <f t="shared" si="12"/>
        <v>#N/A</v>
      </c>
      <c r="DZ6" s="65" t="e">
        <f t="shared" si="12"/>
        <v>#N/A</v>
      </c>
      <c r="EA6" s="65">
        <f t="shared" si="12"/>
        <v>54.6</v>
      </c>
      <c r="EB6" s="65" t="str">
        <f>IF(EB8="-","【-】","【"&amp;SUBSTITUTE(TEXT(EB8,"#,##0.0"),"-","△")&amp;"】")</f>
        <v>【53.5】</v>
      </c>
      <c r="EC6" s="65" t="e">
        <f>IF(EC8="-",NA(),EC8)</f>
        <v>#N/A</v>
      </c>
      <c r="ED6" s="65" t="e">
        <f t="shared" ref="ED6:EL6" si="13">IF(ED8="-",NA(),ED8)</f>
        <v>#N/A</v>
      </c>
      <c r="EE6" s="65" t="e">
        <f t="shared" si="13"/>
        <v>#N/A</v>
      </c>
      <c r="EF6" s="65" t="e">
        <f t="shared" si="13"/>
        <v>#N/A</v>
      </c>
      <c r="EG6" s="65">
        <f t="shared" si="13"/>
        <v>44.1</v>
      </c>
      <c r="EH6" s="65" t="e">
        <f t="shared" si="13"/>
        <v>#N/A</v>
      </c>
      <c r="EI6" s="65" t="e">
        <f t="shared" si="13"/>
        <v>#N/A</v>
      </c>
      <c r="EJ6" s="65" t="e">
        <f t="shared" si="13"/>
        <v>#N/A</v>
      </c>
      <c r="EK6" s="65" t="e">
        <f t="shared" si="13"/>
        <v>#N/A</v>
      </c>
      <c r="EL6" s="65">
        <f t="shared" si="13"/>
        <v>71.7</v>
      </c>
      <c r="EM6" s="65" t="str">
        <f>IF(EM8="-","【-】","【"&amp;SUBSTITUTE(TEXT(EM8,"#,##0.0"),"-","△")&amp;"】")</f>
        <v>【70.0】</v>
      </c>
      <c r="EN6" s="66" t="e">
        <f>IF(EN8="-",NA(),EN8)</f>
        <v>#N/A</v>
      </c>
      <c r="EO6" s="66" t="e">
        <f t="shared" ref="EO6:EW6" si="14">IF(EO8="-",NA(),EO8)</f>
        <v>#N/A</v>
      </c>
      <c r="EP6" s="66" t="e">
        <f t="shared" si="14"/>
        <v>#N/A</v>
      </c>
      <c r="EQ6" s="66" t="e">
        <f t="shared" si="14"/>
        <v>#N/A</v>
      </c>
      <c r="ER6" s="66">
        <f t="shared" si="14"/>
        <v>772596</v>
      </c>
      <c r="ES6" s="66" t="e">
        <f t="shared" si="14"/>
        <v>#N/A</v>
      </c>
      <c r="ET6" s="66" t="e">
        <f t="shared" si="14"/>
        <v>#N/A</v>
      </c>
      <c r="EU6" s="66" t="e">
        <f t="shared" si="14"/>
        <v>#N/A</v>
      </c>
      <c r="EV6" s="66" t="e">
        <f t="shared" si="14"/>
        <v>#N/A</v>
      </c>
      <c r="EW6" s="66">
        <f t="shared" si="14"/>
        <v>41891213</v>
      </c>
      <c r="EX6" s="66" t="str">
        <f>IF(EX8="-","【-】","【"&amp;SUBSTITUTE(TEXT(EX8,"#,##0"),"-","△")&amp;"】")</f>
        <v>【48,132,898】</v>
      </c>
    </row>
    <row r="7" spans="1:154" s="67" customFormat="1" x14ac:dyDescent="0.15">
      <c r="A7" s="48" t="s">
        <v>162</v>
      </c>
      <c r="B7" s="63">
        <f t="shared" ref="B7:AG7" si="15">B8</f>
        <v>2019</v>
      </c>
      <c r="C7" s="63">
        <f t="shared" si="15"/>
        <v>232025</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4</v>
      </c>
      <c r="R7" s="63" t="str">
        <f t="shared" si="15"/>
        <v>対象</v>
      </c>
      <c r="S7" s="63" t="str">
        <f t="shared" si="15"/>
        <v>-</v>
      </c>
      <c r="T7" s="63" t="str">
        <f t="shared" si="15"/>
        <v>感</v>
      </c>
      <c r="U7" s="64">
        <f>U8</f>
        <v>387791</v>
      </c>
      <c r="V7" s="64">
        <f>V8</f>
        <v>22121</v>
      </c>
      <c r="W7" s="63" t="str">
        <f>W8</f>
        <v>非該当</v>
      </c>
      <c r="X7" s="63" t="str">
        <f t="shared" si="15"/>
        <v>１０：１</v>
      </c>
      <c r="Y7" s="64">
        <f t="shared" si="15"/>
        <v>120</v>
      </c>
      <c r="Z7" s="64" t="str">
        <f t="shared" si="15"/>
        <v>-</v>
      </c>
      <c r="AA7" s="64">
        <f t="shared" si="15"/>
        <v>25</v>
      </c>
      <c r="AB7" s="64" t="str">
        <f t="shared" si="15"/>
        <v>-</v>
      </c>
      <c r="AC7" s="64">
        <f t="shared" si="15"/>
        <v>6</v>
      </c>
      <c r="AD7" s="64">
        <f t="shared" si="15"/>
        <v>151</v>
      </c>
      <c r="AE7" s="64">
        <f t="shared" si="15"/>
        <v>120</v>
      </c>
      <c r="AF7" s="64" t="str">
        <f t="shared" si="15"/>
        <v>-</v>
      </c>
      <c r="AG7" s="64">
        <f t="shared" si="15"/>
        <v>120</v>
      </c>
      <c r="AH7" s="65" t="str">
        <f>AH8</f>
        <v>-</v>
      </c>
      <c r="AI7" s="65" t="str">
        <f t="shared" ref="AI7:AQ7" si="16">AI8</f>
        <v>-</v>
      </c>
      <c r="AJ7" s="65" t="str">
        <f t="shared" si="16"/>
        <v>-</v>
      </c>
      <c r="AK7" s="65" t="str">
        <f t="shared" si="16"/>
        <v>-</v>
      </c>
      <c r="AL7" s="65">
        <f t="shared" si="16"/>
        <v>54.9</v>
      </c>
      <c r="AM7" s="65" t="str">
        <f t="shared" si="16"/>
        <v>-</v>
      </c>
      <c r="AN7" s="65" t="str">
        <f t="shared" si="16"/>
        <v>-</v>
      </c>
      <c r="AO7" s="65" t="str">
        <f t="shared" si="16"/>
        <v>-</v>
      </c>
      <c r="AP7" s="65" t="str">
        <f t="shared" si="16"/>
        <v>-</v>
      </c>
      <c r="AQ7" s="65">
        <f t="shared" si="16"/>
        <v>96.9</v>
      </c>
      <c r="AR7" s="65"/>
      <c r="AS7" s="65" t="str">
        <f>AS8</f>
        <v>-</v>
      </c>
      <c r="AT7" s="65" t="str">
        <f t="shared" ref="AT7:BB7" si="17">AT8</f>
        <v>-</v>
      </c>
      <c r="AU7" s="65" t="str">
        <f t="shared" si="17"/>
        <v>-</v>
      </c>
      <c r="AV7" s="65" t="str">
        <f t="shared" si="17"/>
        <v>-</v>
      </c>
      <c r="AW7" s="65">
        <f t="shared" si="17"/>
        <v>37.4</v>
      </c>
      <c r="AX7" s="65" t="str">
        <f t="shared" si="17"/>
        <v>-</v>
      </c>
      <c r="AY7" s="65" t="str">
        <f t="shared" si="17"/>
        <v>-</v>
      </c>
      <c r="AZ7" s="65" t="str">
        <f t="shared" si="17"/>
        <v>-</v>
      </c>
      <c r="BA7" s="65" t="str">
        <f t="shared" si="17"/>
        <v>-</v>
      </c>
      <c r="BB7" s="65">
        <f t="shared" si="17"/>
        <v>84.3</v>
      </c>
      <c r="BC7" s="65"/>
      <c r="BD7" s="65" t="str">
        <f>BD8</f>
        <v>-</v>
      </c>
      <c r="BE7" s="65" t="str">
        <f t="shared" ref="BE7:BM7" si="18">BE8</f>
        <v>-</v>
      </c>
      <c r="BF7" s="65" t="str">
        <f t="shared" si="18"/>
        <v>-</v>
      </c>
      <c r="BG7" s="65" t="str">
        <f t="shared" si="18"/>
        <v>-</v>
      </c>
      <c r="BH7" s="65">
        <f t="shared" si="18"/>
        <v>133.5</v>
      </c>
      <c r="BI7" s="65" t="str">
        <f t="shared" si="18"/>
        <v>-</v>
      </c>
      <c r="BJ7" s="65" t="str">
        <f t="shared" si="18"/>
        <v>-</v>
      </c>
      <c r="BK7" s="65" t="str">
        <f t="shared" si="18"/>
        <v>-</v>
      </c>
      <c r="BL7" s="65" t="str">
        <f t="shared" si="18"/>
        <v>-</v>
      </c>
      <c r="BM7" s="65">
        <f t="shared" si="18"/>
        <v>120.5</v>
      </c>
      <c r="BN7" s="65"/>
      <c r="BO7" s="65" t="str">
        <f>BO8</f>
        <v>-</v>
      </c>
      <c r="BP7" s="65" t="str">
        <f t="shared" ref="BP7:BX7" si="19">BP8</f>
        <v>-</v>
      </c>
      <c r="BQ7" s="65" t="str">
        <f t="shared" si="19"/>
        <v>-</v>
      </c>
      <c r="BR7" s="65" t="str">
        <f t="shared" si="19"/>
        <v>-</v>
      </c>
      <c r="BS7" s="65">
        <f t="shared" si="19"/>
        <v>29.7</v>
      </c>
      <c r="BT7" s="65" t="str">
        <f t="shared" si="19"/>
        <v>-</v>
      </c>
      <c r="BU7" s="65" t="str">
        <f t="shared" si="19"/>
        <v>-</v>
      </c>
      <c r="BV7" s="65" t="str">
        <f t="shared" si="19"/>
        <v>-</v>
      </c>
      <c r="BW7" s="65" t="str">
        <f t="shared" si="19"/>
        <v>-</v>
      </c>
      <c r="BX7" s="65">
        <f t="shared" si="19"/>
        <v>70.400000000000006</v>
      </c>
      <c r="BY7" s="65"/>
      <c r="BZ7" s="66" t="str">
        <f>BZ8</f>
        <v>-</v>
      </c>
      <c r="CA7" s="66" t="str">
        <f t="shared" ref="CA7:CI7" si="20">CA8</f>
        <v>-</v>
      </c>
      <c r="CB7" s="66" t="str">
        <f t="shared" si="20"/>
        <v>-</v>
      </c>
      <c r="CC7" s="66" t="str">
        <f t="shared" si="20"/>
        <v>-</v>
      </c>
      <c r="CD7" s="66">
        <f t="shared" si="20"/>
        <v>28181</v>
      </c>
      <c r="CE7" s="66" t="str">
        <f t="shared" si="20"/>
        <v>-</v>
      </c>
      <c r="CF7" s="66" t="str">
        <f t="shared" si="20"/>
        <v>-</v>
      </c>
      <c r="CG7" s="66" t="str">
        <f t="shared" si="20"/>
        <v>-</v>
      </c>
      <c r="CH7" s="66" t="str">
        <f t="shared" si="20"/>
        <v>-</v>
      </c>
      <c r="CI7" s="66">
        <f t="shared" si="20"/>
        <v>35788</v>
      </c>
      <c r="CJ7" s="65"/>
      <c r="CK7" s="66" t="str">
        <f>CK8</f>
        <v>-</v>
      </c>
      <c r="CL7" s="66" t="str">
        <f t="shared" ref="CL7:CT7" si="21">CL8</f>
        <v>-</v>
      </c>
      <c r="CM7" s="66" t="str">
        <f t="shared" si="21"/>
        <v>-</v>
      </c>
      <c r="CN7" s="66" t="str">
        <f t="shared" si="21"/>
        <v>-</v>
      </c>
      <c r="CO7" s="66">
        <f t="shared" si="21"/>
        <v>28145</v>
      </c>
      <c r="CP7" s="66" t="str">
        <f t="shared" si="21"/>
        <v>-</v>
      </c>
      <c r="CQ7" s="66" t="str">
        <f t="shared" si="21"/>
        <v>-</v>
      </c>
      <c r="CR7" s="66" t="str">
        <f t="shared" si="21"/>
        <v>-</v>
      </c>
      <c r="CS7" s="66" t="str">
        <f t="shared" si="21"/>
        <v>-</v>
      </c>
      <c r="CT7" s="66">
        <f t="shared" si="21"/>
        <v>10602</v>
      </c>
      <c r="CU7" s="65"/>
      <c r="CV7" s="65" t="str">
        <f>CV8</f>
        <v>-</v>
      </c>
      <c r="CW7" s="65" t="str">
        <f t="shared" ref="CW7:DE7" si="22">CW8</f>
        <v>-</v>
      </c>
      <c r="CX7" s="65" t="str">
        <f t="shared" si="22"/>
        <v>-</v>
      </c>
      <c r="CY7" s="65" t="str">
        <f t="shared" si="22"/>
        <v>-</v>
      </c>
      <c r="CZ7" s="65">
        <f t="shared" si="22"/>
        <v>107.9</v>
      </c>
      <c r="DA7" s="65" t="str">
        <f t="shared" si="22"/>
        <v>-</v>
      </c>
      <c r="DB7" s="65" t="str">
        <f t="shared" si="22"/>
        <v>-</v>
      </c>
      <c r="DC7" s="65" t="str">
        <f t="shared" si="22"/>
        <v>-</v>
      </c>
      <c r="DD7" s="65" t="str">
        <f t="shared" si="22"/>
        <v>-</v>
      </c>
      <c r="DE7" s="65">
        <f t="shared" si="22"/>
        <v>63.3</v>
      </c>
      <c r="DF7" s="65"/>
      <c r="DG7" s="65" t="str">
        <f>DG8</f>
        <v>-</v>
      </c>
      <c r="DH7" s="65" t="str">
        <f t="shared" ref="DH7:DP7" si="23">DH8</f>
        <v>-</v>
      </c>
      <c r="DI7" s="65" t="str">
        <f t="shared" si="23"/>
        <v>-</v>
      </c>
      <c r="DJ7" s="65" t="str">
        <f t="shared" si="23"/>
        <v>-</v>
      </c>
      <c r="DK7" s="65">
        <f t="shared" si="23"/>
        <v>29.7</v>
      </c>
      <c r="DL7" s="65" t="str">
        <f t="shared" si="23"/>
        <v>-</v>
      </c>
      <c r="DM7" s="65" t="str">
        <f t="shared" si="23"/>
        <v>-</v>
      </c>
      <c r="DN7" s="65" t="str">
        <f t="shared" si="23"/>
        <v>-</v>
      </c>
      <c r="DO7" s="65" t="str">
        <f t="shared" si="23"/>
        <v>-</v>
      </c>
      <c r="DP7" s="65">
        <f t="shared" si="23"/>
        <v>17.5</v>
      </c>
      <c r="DQ7" s="65"/>
      <c r="DR7" s="65" t="str">
        <f>DR8</f>
        <v>-</v>
      </c>
      <c r="DS7" s="65" t="str">
        <f t="shared" ref="DS7:EA7" si="24">DS8</f>
        <v>-</v>
      </c>
      <c r="DT7" s="65" t="str">
        <f t="shared" si="24"/>
        <v>-</v>
      </c>
      <c r="DU7" s="65" t="str">
        <f t="shared" si="24"/>
        <v>-</v>
      </c>
      <c r="DV7" s="65">
        <f t="shared" si="24"/>
        <v>42.8</v>
      </c>
      <c r="DW7" s="65" t="str">
        <f t="shared" si="24"/>
        <v>-</v>
      </c>
      <c r="DX7" s="65" t="str">
        <f t="shared" si="24"/>
        <v>-</v>
      </c>
      <c r="DY7" s="65" t="str">
        <f t="shared" si="24"/>
        <v>-</v>
      </c>
      <c r="DZ7" s="65" t="str">
        <f t="shared" si="24"/>
        <v>-</v>
      </c>
      <c r="EA7" s="65">
        <f t="shared" si="24"/>
        <v>54.6</v>
      </c>
      <c r="EB7" s="65"/>
      <c r="EC7" s="65" t="str">
        <f>EC8</f>
        <v>-</v>
      </c>
      <c r="ED7" s="65" t="str">
        <f t="shared" ref="ED7:EL7" si="25">ED8</f>
        <v>-</v>
      </c>
      <c r="EE7" s="65" t="str">
        <f t="shared" si="25"/>
        <v>-</v>
      </c>
      <c r="EF7" s="65" t="str">
        <f t="shared" si="25"/>
        <v>-</v>
      </c>
      <c r="EG7" s="65">
        <f t="shared" si="25"/>
        <v>44.1</v>
      </c>
      <c r="EH7" s="65" t="str">
        <f t="shared" si="25"/>
        <v>-</v>
      </c>
      <c r="EI7" s="65" t="str">
        <f t="shared" si="25"/>
        <v>-</v>
      </c>
      <c r="EJ7" s="65" t="str">
        <f t="shared" si="25"/>
        <v>-</v>
      </c>
      <c r="EK7" s="65" t="str">
        <f t="shared" si="25"/>
        <v>-</v>
      </c>
      <c r="EL7" s="65">
        <f t="shared" si="25"/>
        <v>71.7</v>
      </c>
      <c r="EM7" s="65"/>
      <c r="EN7" s="66" t="str">
        <f>EN8</f>
        <v>-</v>
      </c>
      <c r="EO7" s="66" t="str">
        <f t="shared" ref="EO7:EW7" si="26">EO8</f>
        <v>-</v>
      </c>
      <c r="EP7" s="66" t="str">
        <f t="shared" si="26"/>
        <v>-</v>
      </c>
      <c r="EQ7" s="66" t="str">
        <f t="shared" si="26"/>
        <v>-</v>
      </c>
      <c r="ER7" s="66">
        <f t="shared" si="26"/>
        <v>772596</v>
      </c>
      <c r="ES7" s="66" t="str">
        <f t="shared" si="26"/>
        <v>-</v>
      </c>
      <c r="ET7" s="66" t="str">
        <f t="shared" si="26"/>
        <v>-</v>
      </c>
      <c r="EU7" s="66" t="str">
        <f t="shared" si="26"/>
        <v>-</v>
      </c>
      <c r="EV7" s="66" t="str">
        <f t="shared" si="26"/>
        <v>-</v>
      </c>
      <c r="EW7" s="66">
        <f t="shared" si="26"/>
        <v>41891213</v>
      </c>
      <c r="EX7" s="66"/>
    </row>
    <row r="8" spans="1:154" s="67" customFormat="1" x14ac:dyDescent="0.15">
      <c r="A8" s="48"/>
      <c r="B8" s="68">
        <v>2019</v>
      </c>
      <c r="C8" s="68">
        <v>232025</v>
      </c>
      <c r="D8" s="68">
        <v>46</v>
      </c>
      <c r="E8" s="68">
        <v>6</v>
      </c>
      <c r="F8" s="68">
        <v>0</v>
      </c>
      <c r="G8" s="68">
        <v>2</v>
      </c>
      <c r="H8" s="68" t="s">
        <v>163</v>
      </c>
      <c r="I8" s="68" t="s">
        <v>164</v>
      </c>
      <c r="J8" s="68" t="s">
        <v>165</v>
      </c>
      <c r="K8" s="68" t="s">
        <v>166</v>
      </c>
      <c r="L8" s="68" t="s">
        <v>167</v>
      </c>
      <c r="M8" s="68" t="s">
        <v>168</v>
      </c>
      <c r="N8" s="68" t="s">
        <v>169</v>
      </c>
      <c r="O8" s="68" t="s">
        <v>170</v>
      </c>
      <c r="P8" s="68" t="s">
        <v>171</v>
      </c>
      <c r="Q8" s="69">
        <v>4</v>
      </c>
      <c r="R8" s="68" t="s">
        <v>172</v>
      </c>
      <c r="S8" s="68" t="s">
        <v>38</v>
      </c>
      <c r="T8" s="68" t="s">
        <v>173</v>
      </c>
      <c r="U8" s="69">
        <v>387791</v>
      </c>
      <c r="V8" s="69">
        <v>22121</v>
      </c>
      <c r="W8" s="68" t="s">
        <v>174</v>
      </c>
      <c r="X8" s="70" t="s">
        <v>175</v>
      </c>
      <c r="Y8" s="69">
        <v>120</v>
      </c>
      <c r="Z8" s="69" t="s">
        <v>38</v>
      </c>
      <c r="AA8" s="69">
        <v>25</v>
      </c>
      <c r="AB8" s="69" t="s">
        <v>38</v>
      </c>
      <c r="AC8" s="69">
        <v>6</v>
      </c>
      <c r="AD8" s="69">
        <v>151</v>
      </c>
      <c r="AE8" s="69">
        <v>120</v>
      </c>
      <c r="AF8" s="69" t="s">
        <v>38</v>
      </c>
      <c r="AG8" s="69">
        <v>120</v>
      </c>
      <c r="AH8" s="71" t="s">
        <v>38</v>
      </c>
      <c r="AI8" s="71" t="s">
        <v>38</v>
      </c>
      <c r="AJ8" s="71" t="s">
        <v>38</v>
      </c>
      <c r="AK8" s="71" t="s">
        <v>38</v>
      </c>
      <c r="AL8" s="71">
        <v>54.9</v>
      </c>
      <c r="AM8" s="71" t="s">
        <v>38</v>
      </c>
      <c r="AN8" s="71" t="s">
        <v>38</v>
      </c>
      <c r="AO8" s="71" t="s">
        <v>38</v>
      </c>
      <c r="AP8" s="71" t="s">
        <v>38</v>
      </c>
      <c r="AQ8" s="71">
        <v>96.9</v>
      </c>
      <c r="AR8" s="71">
        <v>98.2</v>
      </c>
      <c r="AS8" s="71" t="s">
        <v>38</v>
      </c>
      <c r="AT8" s="71" t="s">
        <v>38</v>
      </c>
      <c r="AU8" s="71" t="s">
        <v>38</v>
      </c>
      <c r="AV8" s="71" t="s">
        <v>38</v>
      </c>
      <c r="AW8" s="71">
        <v>37.4</v>
      </c>
      <c r="AX8" s="71" t="s">
        <v>38</v>
      </c>
      <c r="AY8" s="71" t="s">
        <v>38</v>
      </c>
      <c r="AZ8" s="71" t="s">
        <v>38</v>
      </c>
      <c r="BA8" s="71" t="s">
        <v>38</v>
      </c>
      <c r="BB8" s="71">
        <v>84.3</v>
      </c>
      <c r="BC8" s="71">
        <v>89.5</v>
      </c>
      <c r="BD8" s="72" t="s">
        <v>38</v>
      </c>
      <c r="BE8" s="72" t="s">
        <v>38</v>
      </c>
      <c r="BF8" s="72" t="s">
        <v>38</v>
      </c>
      <c r="BG8" s="72" t="s">
        <v>38</v>
      </c>
      <c r="BH8" s="72">
        <v>133.5</v>
      </c>
      <c r="BI8" s="72" t="s">
        <v>38</v>
      </c>
      <c r="BJ8" s="72" t="s">
        <v>38</v>
      </c>
      <c r="BK8" s="72" t="s">
        <v>38</v>
      </c>
      <c r="BL8" s="72" t="s">
        <v>38</v>
      </c>
      <c r="BM8" s="72">
        <v>120.5</v>
      </c>
      <c r="BN8" s="72">
        <v>59.6</v>
      </c>
      <c r="BO8" s="71" t="s">
        <v>38</v>
      </c>
      <c r="BP8" s="71" t="s">
        <v>38</v>
      </c>
      <c r="BQ8" s="71" t="s">
        <v>38</v>
      </c>
      <c r="BR8" s="71" t="s">
        <v>38</v>
      </c>
      <c r="BS8" s="71">
        <v>29.7</v>
      </c>
      <c r="BT8" s="71" t="s">
        <v>38</v>
      </c>
      <c r="BU8" s="71" t="s">
        <v>38</v>
      </c>
      <c r="BV8" s="71" t="s">
        <v>38</v>
      </c>
      <c r="BW8" s="71" t="s">
        <v>38</v>
      </c>
      <c r="BX8" s="71">
        <v>70.400000000000006</v>
      </c>
      <c r="BY8" s="71">
        <v>74.7</v>
      </c>
      <c r="BZ8" s="72" t="s">
        <v>38</v>
      </c>
      <c r="CA8" s="72" t="s">
        <v>38</v>
      </c>
      <c r="CB8" s="72" t="s">
        <v>38</v>
      </c>
      <c r="CC8" s="72" t="s">
        <v>38</v>
      </c>
      <c r="CD8" s="72">
        <v>28181</v>
      </c>
      <c r="CE8" s="72" t="s">
        <v>38</v>
      </c>
      <c r="CF8" s="72" t="s">
        <v>38</v>
      </c>
      <c r="CG8" s="72" t="s">
        <v>38</v>
      </c>
      <c r="CH8" s="72" t="s">
        <v>38</v>
      </c>
      <c r="CI8" s="72">
        <v>35788</v>
      </c>
      <c r="CJ8" s="71">
        <v>53621</v>
      </c>
      <c r="CK8" s="72" t="s">
        <v>38</v>
      </c>
      <c r="CL8" s="72" t="s">
        <v>38</v>
      </c>
      <c r="CM8" s="72" t="s">
        <v>38</v>
      </c>
      <c r="CN8" s="72" t="s">
        <v>38</v>
      </c>
      <c r="CO8" s="72">
        <v>28145</v>
      </c>
      <c r="CP8" s="72" t="s">
        <v>38</v>
      </c>
      <c r="CQ8" s="72" t="s">
        <v>38</v>
      </c>
      <c r="CR8" s="72" t="s">
        <v>38</v>
      </c>
      <c r="CS8" s="72" t="s">
        <v>38</v>
      </c>
      <c r="CT8" s="72">
        <v>10602</v>
      </c>
      <c r="CU8" s="71">
        <v>15586</v>
      </c>
      <c r="CV8" s="72" t="s">
        <v>38</v>
      </c>
      <c r="CW8" s="72" t="s">
        <v>38</v>
      </c>
      <c r="CX8" s="72" t="s">
        <v>38</v>
      </c>
      <c r="CY8" s="72" t="s">
        <v>38</v>
      </c>
      <c r="CZ8" s="72">
        <v>107.9</v>
      </c>
      <c r="DA8" s="72" t="s">
        <v>38</v>
      </c>
      <c r="DB8" s="72" t="s">
        <v>38</v>
      </c>
      <c r="DC8" s="72" t="s">
        <v>38</v>
      </c>
      <c r="DD8" s="72" t="s">
        <v>38</v>
      </c>
      <c r="DE8" s="72">
        <v>63.3</v>
      </c>
      <c r="DF8" s="72">
        <v>54.6</v>
      </c>
      <c r="DG8" s="72" t="s">
        <v>38</v>
      </c>
      <c r="DH8" s="72" t="s">
        <v>38</v>
      </c>
      <c r="DI8" s="72" t="s">
        <v>38</v>
      </c>
      <c r="DJ8" s="72" t="s">
        <v>38</v>
      </c>
      <c r="DK8" s="72">
        <v>29.7</v>
      </c>
      <c r="DL8" s="72" t="s">
        <v>38</v>
      </c>
      <c r="DM8" s="72" t="s">
        <v>38</v>
      </c>
      <c r="DN8" s="72" t="s">
        <v>38</v>
      </c>
      <c r="DO8" s="72" t="s">
        <v>38</v>
      </c>
      <c r="DP8" s="72">
        <v>17.5</v>
      </c>
      <c r="DQ8" s="72">
        <v>25</v>
      </c>
      <c r="DR8" s="71" t="s">
        <v>38</v>
      </c>
      <c r="DS8" s="71" t="s">
        <v>38</v>
      </c>
      <c r="DT8" s="71" t="s">
        <v>38</v>
      </c>
      <c r="DU8" s="71" t="s">
        <v>38</v>
      </c>
      <c r="DV8" s="71">
        <v>42.8</v>
      </c>
      <c r="DW8" s="71" t="s">
        <v>38</v>
      </c>
      <c r="DX8" s="71" t="s">
        <v>38</v>
      </c>
      <c r="DY8" s="71" t="s">
        <v>38</v>
      </c>
      <c r="DZ8" s="71" t="s">
        <v>38</v>
      </c>
      <c r="EA8" s="71">
        <v>54.6</v>
      </c>
      <c r="EB8" s="71">
        <v>53.5</v>
      </c>
      <c r="EC8" s="71" t="s">
        <v>38</v>
      </c>
      <c r="ED8" s="71" t="s">
        <v>38</v>
      </c>
      <c r="EE8" s="71" t="s">
        <v>38</v>
      </c>
      <c r="EF8" s="71" t="s">
        <v>38</v>
      </c>
      <c r="EG8" s="71">
        <v>44.1</v>
      </c>
      <c r="EH8" s="71" t="s">
        <v>38</v>
      </c>
      <c r="EI8" s="71" t="s">
        <v>38</v>
      </c>
      <c r="EJ8" s="71" t="s">
        <v>38</v>
      </c>
      <c r="EK8" s="71" t="s">
        <v>38</v>
      </c>
      <c r="EL8" s="71">
        <v>71.7</v>
      </c>
      <c r="EM8" s="71">
        <v>70</v>
      </c>
      <c r="EN8" s="72" t="s">
        <v>38</v>
      </c>
      <c r="EO8" s="72" t="s">
        <v>38</v>
      </c>
      <c r="EP8" s="72" t="s">
        <v>38</v>
      </c>
      <c r="EQ8" s="72" t="s">
        <v>38</v>
      </c>
      <c r="ER8" s="72">
        <v>772596</v>
      </c>
      <c r="ES8" s="72" t="s">
        <v>38</v>
      </c>
      <c r="ET8" s="72" t="s">
        <v>38</v>
      </c>
      <c r="EU8" s="72" t="s">
        <v>38</v>
      </c>
      <c r="EV8" s="72" t="s">
        <v>38</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2021-01-18T08:09:19Z</cp:lastPrinted>
  <dcterms:created xsi:type="dcterms:W3CDTF">2020-12-15T03:54:37Z</dcterms:created>
  <dcterms:modified xsi:type="dcterms:W3CDTF">2021-02-12T08:23:14Z</dcterms:modified>
  <cp:category/>
</cp:coreProperties>
</file>