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111309900\Desktop\経営比較分析表\"/>
    </mc:Choice>
  </mc:AlternateContent>
  <workbookProtection workbookAlgorithmName="SHA-512" workbookHashValue="HACQKBkDjgJPLRacOcJUwQrUgvinU8LHXdZUKFpN/pUex5p4mezGEJZBOCKFmpgDonj0SLHuR+K3C1LEmSAcIg==" workbookSaltValue="yurGVpOnNs2xiM/07jJn5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<sst xmlns="http://schemas.openxmlformats.org/spreadsheetml/2006/main" count="316" uniqueCount="113">
  <si>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</si>
  <si>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</si>
  <si>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</si>
  <si>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</si>
  <si>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</si>
  <si>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</si>
  <si>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</si>
  <si>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</si>
  <si>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</si>
  <si>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</si>
  <si>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</si>
  <si>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</si>
  <si>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</si>
  <si>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</si>
  <si>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</si>
  <si>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</si>
  <si>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</si>
  <si>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</si>
  <si>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</si>
  <si>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</si>
  <si>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</si>
  <si>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</si>
  <si>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</si>
  <si>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</si>
  <si>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</si>
  <si>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</si>
  <si>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</si>
  <si>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</si>
  <si>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</si>
  <si>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</si>
  <si>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</si>
  <si>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</si>
  <si>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</si>
  <si>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</si>
  <si>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</si>
  <si>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</si>
  <si>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</si>
  <si>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</si>
  <si>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</si>
  <si>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</si>
  <si>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</si>
  <si>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</si>
  <si>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</si>
  <si>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</si>
  <si>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</si>
  <si>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</si>
  <si>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</si>
  <si>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</si>
  <si>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</si>
  <si>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</si>
  <si>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</si>
  <si>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</si>
  <si>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</si>
  <si>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</si>
  <si>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</si>
  <si>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</si>
  <si>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</si>
  <si>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</si>
  <si>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</si>
  <si>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</si>
  <si>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</si>
  <si>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</si>
  <si>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</si>
  <si>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</si>
  <si>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</si>
  <si>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</si>
  <si>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</si>
  <si>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</si>
  <si>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</si>
  <si>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</si>
  <si>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</si>
  <si>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</si>
  <si>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</si>
  <si>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</si>
  <si>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</si>
  <si>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</si>
  <si>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</si>
  <si>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</si>
  <si>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</si>
  <si>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</si>
  <si>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</si>
  <si>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</si>
  <si>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</si>
  <si>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</si>
  <si>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</si>
  <si>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</si>
  <si>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</si>
  <si>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</si>
  <si>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</si>
  <si>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</si>
  <si>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</si>
  <si>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</si>
  <si>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あま市</t>
  </si>
  <si>
    <t>法適用</t>
  </si>
  <si>
    <t>水道事業</t>
  </si>
  <si>
    <t>簡易水道事業</t>
  </si>
  <si>
    <t>C4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</si>
  <si>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</si>
  <si>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</si>
  <si>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</si>
  <si>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</si>
  <si>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</si>
  <si>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</si>
  <si>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</si>
  <si>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</si>
  <si>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</si>
  <si>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</si>
  <si>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</si>
  <si>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</si>
  <si>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</si>
  <si>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①経常収支比率は、平均値を上回るものの、⑤料金回収率に見られるように、料金収入で賄えない費用の財源に他会計繰入金を充てているため、引き続き費用削減等の経営改善に取り組みます。
　②累積欠損金はありませんが、給水収益は減少傾向にあるため、引き続き費用削減等の経営改善に取り組みます。
　③流動比率は、平均値を上回っており、支払能力は十分に確保されています。
　④企業債残高対給水収益比率は、平均値を下回っていますが、今後は建設改良費に企業債を充てていくことにより、当該指標は上昇していくと考えられます。
　⑤料金回収率は、⑥給水原価が高い水準にあるため、平均値を下回っています。費用削減と料金収入の確保に努めます。
　⑥給水原価は、平均値を下回るものの、小規模な事業であるためスケールメリットが働かず、割高になっています。投資の効率化や維持管理費の削減に努めます。
　⑦施設利用率は、平均値とほぼ同等であるため、適切な施設規模を維持できていると考えられます。
　⑧有収率は、平均値を上回るものの、低下傾向にあるため、漏水調査等に努めます。</t>
    <rPh sb="2" eb="4">
      <t>ケイジョウ</t>
    </rPh>
    <rPh sb="4" eb="6">
      <t>シュウシ</t>
    </rPh>
    <rPh sb="6" eb="8">
      <t>ヒリツ</t>
    </rPh>
    <rPh sb="10" eb="13">
      <t>ヘイキンチ</t>
    </rPh>
    <rPh sb="14" eb="16">
      <t>ウワマワ</t>
    </rPh>
    <rPh sb="22" eb="24">
      <t>リョウキン</t>
    </rPh>
    <rPh sb="24" eb="26">
      <t>カイシュウ</t>
    </rPh>
    <rPh sb="26" eb="27">
      <t>リツ</t>
    </rPh>
    <rPh sb="28" eb="29">
      <t>ミ</t>
    </rPh>
    <rPh sb="36" eb="38">
      <t>リョウキン</t>
    </rPh>
    <rPh sb="38" eb="40">
      <t>シュウニュウ</t>
    </rPh>
    <rPh sb="41" eb="42">
      <t>マカナ</t>
    </rPh>
    <rPh sb="45" eb="47">
      <t>ヒヨウ</t>
    </rPh>
    <rPh sb="48" eb="50">
      <t>ザイゲン</t>
    </rPh>
    <rPh sb="51" eb="52">
      <t>タ</t>
    </rPh>
    <rPh sb="52" eb="54">
      <t>カイケイ</t>
    </rPh>
    <rPh sb="54" eb="56">
      <t>クリイレ</t>
    </rPh>
    <rPh sb="56" eb="57">
      <t>キン</t>
    </rPh>
    <rPh sb="58" eb="59">
      <t>ア</t>
    </rPh>
    <rPh sb="66" eb="67">
      <t>ヒ</t>
    </rPh>
    <rPh sb="68" eb="69">
      <t>ツヅ</t>
    </rPh>
    <rPh sb="70" eb="72">
      <t>ヒヨウ</t>
    </rPh>
    <rPh sb="72" eb="74">
      <t>サクゲン</t>
    </rPh>
    <rPh sb="74" eb="75">
      <t>トウ</t>
    </rPh>
    <rPh sb="76" eb="78">
      <t>ケイエイ</t>
    </rPh>
    <rPh sb="78" eb="80">
      <t>カイゼン</t>
    </rPh>
    <rPh sb="81" eb="82">
      <t>ト</t>
    </rPh>
    <rPh sb="83" eb="84">
      <t>ク</t>
    </rPh>
    <rPh sb="91" eb="93">
      <t>ルイセキ</t>
    </rPh>
    <rPh sb="93" eb="95">
      <t>ケッソン</t>
    </rPh>
    <rPh sb="95" eb="96">
      <t>キン</t>
    </rPh>
    <rPh sb="104" eb="106">
      <t>キュウスイ</t>
    </rPh>
    <rPh sb="106" eb="108">
      <t>シュウエキ</t>
    </rPh>
    <rPh sb="109" eb="111">
      <t>ゲンショウ</t>
    </rPh>
    <rPh sb="111" eb="113">
      <t>ケイコウ</t>
    </rPh>
    <rPh sb="144" eb="146">
      <t>リュウドウ</t>
    </rPh>
    <rPh sb="146" eb="148">
      <t>ヒリツ</t>
    </rPh>
    <rPh sb="150" eb="153">
      <t>ヘイキンチ</t>
    </rPh>
    <rPh sb="154" eb="156">
      <t>ウワマワ</t>
    </rPh>
    <rPh sb="161" eb="163">
      <t>シハライ</t>
    </rPh>
    <rPh sb="163" eb="165">
      <t>ノウリョク</t>
    </rPh>
    <rPh sb="166" eb="168">
      <t>ジュウブン</t>
    </rPh>
    <rPh sb="169" eb="171">
      <t>カクホ</t>
    </rPh>
    <rPh sb="181" eb="183">
      <t>キギョウ</t>
    </rPh>
    <rPh sb="183" eb="184">
      <t>サイ</t>
    </rPh>
    <rPh sb="184" eb="186">
      <t>ザンダカ</t>
    </rPh>
    <rPh sb="186" eb="187">
      <t>タイ</t>
    </rPh>
    <rPh sb="187" eb="189">
      <t>キュウスイ</t>
    </rPh>
    <rPh sb="189" eb="191">
      <t>シュウエキ</t>
    </rPh>
    <rPh sb="191" eb="193">
      <t>ヒリツ</t>
    </rPh>
    <rPh sb="195" eb="198">
      <t>ヘイキンチ</t>
    </rPh>
    <rPh sb="199" eb="201">
      <t>シタマワ</t>
    </rPh>
    <rPh sb="208" eb="210">
      <t>コンゴ</t>
    </rPh>
    <rPh sb="211" eb="213">
      <t>ケンセツ</t>
    </rPh>
    <rPh sb="213" eb="215">
      <t>カイリョウ</t>
    </rPh>
    <rPh sb="215" eb="216">
      <t>ヒ</t>
    </rPh>
    <rPh sb="217" eb="219">
      <t>キギョウ</t>
    </rPh>
    <rPh sb="219" eb="220">
      <t>サイ</t>
    </rPh>
    <rPh sb="221" eb="222">
      <t>ア</t>
    </rPh>
    <rPh sb="232" eb="234">
      <t>トウガイ</t>
    </rPh>
    <rPh sb="234" eb="236">
      <t>シヒョウ</t>
    </rPh>
    <rPh sb="237" eb="239">
      <t>ジョウショウ</t>
    </rPh>
    <rPh sb="244" eb="245">
      <t>カンガ</t>
    </rPh>
    <rPh sb="254" eb="256">
      <t>リョウキン</t>
    </rPh>
    <rPh sb="256" eb="258">
      <t>カイシュウ</t>
    </rPh>
    <rPh sb="258" eb="259">
      <t>リツ</t>
    </rPh>
    <rPh sb="262" eb="264">
      <t>キュウスイ</t>
    </rPh>
    <rPh sb="264" eb="266">
      <t>ゲンカ</t>
    </rPh>
    <rPh sb="267" eb="268">
      <t>タカ</t>
    </rPh>
    <rPh sb="269" eb="271">
      <t>スイジュン</t>
    </rPh>
    <rPh sb="277" eb="280">
      <t>ヘイキンチ</t>
    </rPh>
    <rPh sb="281" eb="283">
      <t>シタマワ</t>
    </rPh>
    <rPh sb="289" eb="291">
      <t>ヒヨウ</t>
    </rPh>
    <rPh sb="291" eb="293">
      <t>サクゲン</t>
    </rPh>
    <rPh sb="294" eb="296">
      <t>リョウキン</t>
    </rPh>
    <rPh sb="296" eb="298">
      <t>シュウニュウ</t>
    </rPh>
    <rPh sb="299" eb="301">
      <t>カクホ</t>
    </rPh>
    <rPh sb="302" eb="303">
      <t>ツト</t>
    </rPh>
    <rPh sb="310" eb="312">
      <t>キュウスイ</t>
    </rPh>
    <rPh sb="312" eb="314">
      <t>ゲンカ</t>
    </rPh>
    <rPh sb="316" eb="319">
      <t>ヘイキンチ</t>
    </rPh>
    <rPh sb="320" eb="322">
      <t>シタマワ</t>
    </rPh>
    <rPh sb="327" eb="330">
      <t>ショウキボ</t>
    </rPh>
    <rPh sb="331" eb="333">
      <t>ジギョウ</t>
    </rPh>
    <rPh sb="347" eb="348">
      <t>ハタラ</t>
    </rPh>
    <rPh sb="351" eb="353">
      <t>ワリダカ</t>
    </rPh>
    <rPh sb="361" eb="363">
      <t>トウシ</t>
    </rPh>
    <rPh sb="364" eb="367">
      <t>コウリツカ</t>
    </rPh>
    <rPh sb="368" eb="370">
      <t>イジ</t>
    </rPh>
    <rPh sb="370" eb="373">
      <t>カンリヒ</t>
    </rPh>
    <rPh sb="374" eb="376">
      <t>サクゲン</t>
    </rPh>
    <rPh sb="377" eb="378">
      <t>ツト</t>
    </rPh>
    <rPh sb="385" eb="387">
      <t>シセツ</t>
    </rPh>
    <rPh sb="387" eb="389">
      <t>リヨウ</t>
    </rPh>
    <rPh sb="389" eb="390">
      <t>リツ</t>
    </rPh>
    <rPh sb="392" eb="395">
      <t>ヘイキンチ</t>
    </rPh>
    <rPh sb="398" eb="400">
      <t>ドウトウ</t>
    </rPh>
    <rPh sb="406" eb="408">
      <t>テキセツ</t>
    </rPh>
    <rPh sb="409" eb="411">
      <t>シセツ</t>
    </rPh>
    <rPh sb="411" eb="413">
      <t>キボ</t>
    </rPh>
    <rPh sb="414" eb="416">
      <t>イジ</t>
    </rPh>
    <rPh sb="422" eb="423">
      <t>カンガ</t>
    </rPh>
    <rPh sb="432" eb="435">
      <t>ユウシュウリツ</t>
    </rPh>
    <rPh sb="437" eb="440">
      <t>ヘイキンチ</t>
    </rPh>
    <rPh sb="441" eb="443">
      <t>ウワマワ</t>
    </rPh>
    <rPh sb="448" eb="450">
      <t>テイカ</t>
    </rPh>
    <rPh sb="450" eb="452">
      <t>ケイコウ</t>
    </rPh>
    <rPh sb="458" eb="460">
      <t>ロウスイ</t>
    </rPh>
    <rPh sb="460" eb="462">
      <t>チョウサ</t>
    </rPh>
    <rPh sb="462" eb="463">
      <t>トウ</t>
    </rPh>
    <rPh sb="464" eb="465">
      <t>ツト</t>
    </rPh>
    <phoneticPr fontId="4"/>
  </si>
  <si>
    <t>　①有形固定資産減価償却率は、平均値を下回っているため、固定資産全体を見ると老朽化は進んでいないようですが、②管路経年化率は、平均値を上回っており、管路については老朽化が進んでいると考えられます。
　しかし、③管路更新率でわかるように、管路の更新は人的、財政的制約から進んでおらず、今後は計画的な更新を検討する必要があります。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8">
      <t>ヘイキンチ</t>
    </rPh>
    <rPh sb="19" eb="21">
      <t>シタマワ</t>
    </rPh>
    <rPh sb="28" eb="30">
      <t>コテイ</t>
    </rPh>
    <rPh sb="30" eb="32">
      <t>シサン</t>
    </rPh>
    <rPh sb="32" eb="34">
      <t>ゼンタイ</t>
    </rPh>
    <rPh sb="35" eb="36">
      <t>ミ</t>
    </rPh>
    <rPh sb="38" eb="41">
      <t>ロウキュウカ</t>
    </rPh>
    <rPh sb="42" eb="43">
      <t>スス</t>
    </rPh>
    <rPh sb="55" eb="57">
      <t>カンロ</t>
    </rPh>
    <rPh sb="57" eb="60">
      <t>ケイネンカ</t>
    </rPh>
    <rPh sb="60" eb="61">
      <t>リツ</t>
    </rPh>
    <rPh sb="63" eb="66">
      <t>ヘイキンチ</t>
    </rPh>
    <rPh sb="67" eb="69">
      <t>ウワマワ</t>
    </rPh>
    <rPh sb="74" eb="76">
      <t>カンロ</t>
    </rPh>
    <rPh sb="81" eb="84">
      <t>ロウキュウカ</t>
    </rPh>
    <rPh sb="85" eb="86">
      <t>スス</t>
    </rPh>
    <rPh sb="91" eb="92">
      <t>カンガ</t>
    </rPh>
    <rPh sb="105" eb="107">
      <t>カンロ</t>
    </rPh>
    <rPh sb="107" eb="109">
      <t>コウシン</t>
    </rPh>
    <rPh sb="109" eb="110">
      <t>リツ</t>
    </rPh>
    <rPh sb="118" eb="120">
      <t>カンロ</t>
    </rPh>
    <rPh sb="121" eb="123">
      <t>コウシン</t>
    </rPh>
    <rPh sb="124" eb="126">
      <t>ジンテキ</t>
    </rPh>
    <rPh sb="127" eb="130">
      <t>ザイセイテキ</t>
    </rPh>
    <rPh sb="130" eb="132">
      <t>セイヤク</t>
    </rPh>
    <rPh sb="134" eb="135">
      <t>スス</t>
    </rPh>
    <rPh sb="141" eb="143">
      <t>コンゴ</t>
    </rPh>
    <rPh sb="144" eb="147">
      <t>ケイカクテキ</t>
    </rPh>
    <rPh sb="148" eb="150">
      <t>コウシン</t>
    </rPh>
    <rPh sb="151" eb="153">
      <t>ケントウ</t>
    </rPh>
    <rPh sb="155" eb="157">
      <t>ヒツヨウ</t>
    </rPh>
    <phoneticPr fontId="4"/>
  </si>
  <si>
    <t>　1.経営の健全性・効率性の指標はおおむね良好な数値を示しているものの、⑤料金回収率に見られるように、給水に係る費用を料金収入で賄えず、独立採算には程遠い状況にあるため、引き続き経営の効率化に努めます。
　2.老朽化の状況については、主に管路の老朽化が懸念されるため、その計画的な更新を検討していきます。
　上記の課題を解消するため、主に隣接する名古屋市との連携強化に努めます。
　令和2年度経営戦略策定予定</t>
    <rPh sb="3" eb="5">
      <t>ケイエイ</t>
    </rPh>
    <rPh sb="6" eb="9">
      <t>ケンゼンセイ</t>
    </rPh>
    <rPh sb="10" eb="13">
      <t>コウリツセイ</t>
    </rPh>
    <rPh sb="14" eb="16">
      <t>シヒョウ</t>
    </rPh>
    <rPh sb="21" eb="23">
      <t>リョウコウ</t>
    </rPh>
    <rPh sb="24" eb="25">
      <t>スウ</t>
    </rPh>
    <rPh sb="25" eb="26">
      <t>アタイ</t>
    </rPh>
    <rPh sb="27" eb="28">
      <t>シメ</t>
    </rPh>
    <rPh sb="37" eb="39">
      <t>リョウキン</t>
    </rPh>
    <rPh sb="39" eb="41">
      <t>カイシュウ</t>
    </rPh>
    <rPh sb="41" eb="42">
      <t>リツ</t>
    </rPh>
    <rPh sb="43" eb="44">
      <t>ミ</t>
    </rPh>
    <rPh sb="51" eb="53">
      <t>キュウスイ</t>
    </rPh>
    <rPh sb="54" eb="55">
      <t>カカ</t>
    </rPh>
    <rPh sb="56" eb="58">
      <t>ヒヨウ</t>
    </rPh>
    <rPh sb="59" eb="61">
      <t>リョウキン</t>
    </rPh>
    <rPh sb="61" eb="63">
      <t>シュウニュウ</t>
    </rPh>
    <rPh sb="64" eb="65">
      <t>マカナ</t>
    </rPh>
    <rPh sb="68" eb="70">
      <t>ドクリツ</t>
    </rPh>
    <rPh sb="70" eb="72">
      <t>サイサン</t>
    </rPh>
    <rPh sb="74" eb="76">
      <t>ホドトオ</t>
    </rPh>
    <rPh sb="77" eb="79">
      <t>ジョウキョウ</t>
    </rPh>
    <rPh sb="85" eb="86">
      <t>ヒ</t>
    </rPh>
    <rPh sb="87" eb="88">
      <t>ツヅ</t>
    </rPh>
    <rPh sb="89" eb="91">
      <t>ケイエイ</t>
    </rPh>
    <rPh sb="92" eb="95">
      <t>コウリツカ</t>
    </rPh>
    <rPh sb="96" eb="97">
      <t>ツト</t>
    </rPh>
    <rPh sb="105" eb="108">
      <t>ロウキュウカ</t>
    </rPh>
    <rPh sb="109" eb="111">
      <t>ジョウキョウ</t>
    </rPh>
    <rPh sb="117" eb="118">
      <t>オモ</t>
    </rPh>
    <rPh sb="119" eb="121">
      <t>カンロ</t>
    </rPh>
    <rPh sb="122" eb="125">
      <t>ロウキュウカ</t>
    </rPh>
    <rPh sb="126" eb="128">
      <t>ケネン</t>
    </rPh>
    <rPh sb="136" eb="139">
      <t>ケイカクテキ</t>
    </rPh>
    <rPh sb="140" eb="142">
      <t>コウシン</t>
    </rPh>
    <rPh sb="143" eb="145">
      <t>ケントウ</t>
    </rPh>
    <rPh sb="154" eb="156">
      <t>ジョウキ</t>
    </rPh>
    <rPh sb="157" eb="159">
      <t>カダイ</t>
    </rPh>
    <rPh sb="160" eb="162">
      <t>カイショウ</t>
    </rPh>
    <rPh sb="167" eb="168">
      <t>オモ</t>
    </rPh>
    <rPh sb="169" eb="171">
      <t>リンセツ</t>
    </rPh>
    <rPh sb="173" eb="177">
      <t>ナゴヤシ</t>
    </rPh>
    <rPh sb="179" eb="181">
      <t>レンケイ</t>
    </rPh>
    <rPh sb="181" eb="183">
      <t>キョウカ</t>
    </rPh>
    <rPh sb="184" eb="185">
      <t>ツト</t>
    </rPh>
    <rPh sb="191" eb="193">
      <t>レイワ</t>
    </rPh>
    <rPh sb="194" eb="196">
      <t>ネンド</t>
    </rPh>
    <rPh sb="196" eb="198">
      <t>ケイエイ</t>
    </rPh>
    <rPh sb="198" eb="200">
      <t>センリャク</t>
    </rPh>
    <rPh sb="200" eb="202">
      <t>サクテイ</t>
    </rPh>
    <rPh sb="202" eb="204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</si>
</sst>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B-442D-A6FB-B8D330710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B-442D-A6FB-B8D330710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3-467A-ACBD-91E036DFF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33-467A-ACBD-91E036DFF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7-4017-8912-7F9EBD9AC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7-4017-8912-7F9EBD9AC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A-4B09-B2CE-7033C0D7D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6A-4B09-B2CE-7033C0D7D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6-4934-B254-E4D54FDDB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6-4934-B254-E4D54FDDB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7-419B-B0AC-1723D91CA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C7-419B-B0AC-1723D91CA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1-48F0-8347-B99472C5E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163.30000000000001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1-48F0-8347-B99472C5E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2-4A6B-A55D-98D70B5C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2-4A6B-A55D-98D70B5C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3-4C7A-825C-ACA756EC5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1077.8499999999999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93-4C7A-825C-ACA756EC5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8-481C-B014-9CA7CD569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8-481C-B014-9CA7CD569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368.89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E-4A09-B54B-A7779FE26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481.17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6E-4A09-B54B-A7779FE26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【244.67】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愛知県　あま市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簡易水道事業</v>
      </c>
      <c r="Q8" s="60"/>
      <c r="R8" s="60"/>
      <c r="S8" s="60"/>
      <c r="T8" s="60"/>
      <c r="U8" s="60"/>
      <c r="V8" s="60"/>
      <c r="W8" s="60" t="str">
        <f>データ!$L$6</f>
        <v>C4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89225</v>
      </c>
      <c r="AM8" s="61"/>
      <c r="AN8" s="61"/>
      <c r="AO8" s="61"/>
      <c r="AP8" s="61"/>
      <c r="AQ8" s="61"/>
      <c r="AR8" s="61"/>
      <c r="AS8" s="61"/>
      <c r="AT8" s="52">
        <f>データ!$S$6</f>
        <v>27.49</v>
      </c>
      <c r="AU8" s="53"/>
      <c r="AV8" s="53"/>
      <c r="AW8" s="53"/>
      <c r="AX8" s="53"/>
      <c r="AY8" s="53"/>
      <c r="AZ8" s="53"/>
      <c r="BA8" s="53"/>
      <c r="BB8" s="54">
        <f>データ!$T$6</f>
        <v>3245.73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64.59</v>
      </c>
      <c r="J10" s="53"/>
      <c r="K10" s="53"/>
      <c r="L10" s="53"/>
      <c r="M10" s="53"/>
      <c r="N10" s="53"/>
      <c r="O10" s="64"/>
      <c r="P10" s="54">
        <f>データ!$P$6</f>
        <v>2.46</v>
      </c>
      <c r="Q10" s="54"/>
      <c r="R10" s="54"/>
      <c r="S10" s="54"/>
      <c r="T10" s="54"/>
      <c r="U10" s="54"/>
      <c r="V10" s="54"/>
      <c r="W10" s="61">
        <f>データ!$Q$6</f>
        <v>2425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1172</v>
      </c>
      <c r="AM10" s="61"/>
      <c r="AN10" s="61"/>
      <c r="AO10" s="61"/>
      <c r="AP10" s="61"/>
      <c r="AQ10" s="61"/>
      <c r="AR10" s="61"/>
      <c r="AS10" s="61"/>
      <c r="AT10" s="52">
        <f>データ!$V$6</f>
        <v>0.22</v>
      </c>
      <c r="AU10" s="53"/>
      <c r="AV10" s="53"/>
      <c r="AW10" s="53"/>
      <c r="AX10" s="53"/>
      <c r="AY10" s="53"/>
      <c r="AZ10" s="53"/>
      <c r="BA10" s="53"/>
      <c r="BB10" s="54">
        <f>データ!$W$6</f>
        <v>5327.27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110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111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【102.72】</v>
      </c>
      <c r="F85" s="27" t="str">
        <f>データ!AS6</f>
        <v>【28.47】</v>
      </c>
      <c r="G85" s="27" t="str">
        <f>データ!BD6</f>
        <v>【244.67】</v>
      </c>
      <c r="H85" s="27" t="str">
        <f>データ!BO6</f>
        <v>【989.92】</v>
      </c>
      <c r="I85" s="27" t="str">
        <f>データ!BZ6</f>
        <v>【68.67】</v>
      </c>
      <c r="J85" s="27" t="str">
        <f>データ!CK6</f>
        <v>【264.82】</v>
      </c>
      <c r="K85" s="27" t="str">
        <f>データ!CV6</f>
        <v>【51.13】</v>
      </c>
      <c r="L85" s="27" t="str">
        <f>データ!DG6</f>
        <v>【76.64】</v>
      </c>
      <c r="M85" s="27" t="str">
        <f>データ!DR6</f>
        <v>【40.79】</v>
      </c>
      <c r="N85" s="27" t="str">
        <f>データ!EC6</f>
        <v>【15.98】</v>
      </c>
      <c r="O85" s="27" t="str">
        <f>データ!EN6</f>
        <v>【0.44】</v>
      </c>
    </row>
  </sheetData>
  <sheetProtection algorithmName="SHA-512" hashValue="jYUS5UketqRxsuY59S6JLne+mt73mO+Zh/sqS/Zs/Iw33QicOxraq8HdkBjs0LevLcT66M6tZ306Xq8U4zjdxg==" saltValue="ZxMwS3QlYvM2SF2NHsr7a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27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53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54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55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56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57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58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59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60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61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62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63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2019</v>
      </c>
      <c r="C6" s="34">
        <f t="shared" ref="C6:W6" si="3">C7</f>
        <v>232378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5</v>
      </c>
      <c r="H6" s="34" t="str">
        <f t="shared" si="3"/>
        <v>愛知県　あま市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C4</v>
      </c>
      <c r="M6" s="34" t="str">
        <f t="shared" si="3"/>
        <v>非設置</v>
      </c>
      <c r="N6" s="35" t="str">
        <f t="shared" si="3"/>
        <v>-</v>
      </c>
      <c r="O6" s="35">
        <f t="shared" si="3"/>
        <v>64.59</v>
      </c>
      <c r="P6" s="35">
        <f t="shared" si="3"/>
        <v>2.46</v>
      </c>
      <c r="Q6" s="35">
        <f t="shared" si="3"/>
        <v>2425</v>
      </c>
      <c r="R6" s="35">
        <f t="shared" si="3"/>
        <v>89225</v>
      </c>
      <c r="S6" s="35">
        <f t="shared" si="3"/>
        <v>27.49</v>
      </c>
      <c r="T6" s="35">
        <f t="shared" si="3"/>
        <v>3245.73</v>
      </c>
      <c r="U6" s="35">
        <f t="shared" si="3"/>
        <v>1172</v>
      </c>
      <c r="V6" s="35">
        <f t="shared" si="3"/>
        <v>0.22</v>
      </c>
      <c r="W6" s="35">
        <f t="shared" si="3"/>
        <v>5327.27</v>
      </c>
      <c r="X6" s="36" t="str">
        <f>IF(X7="",NA(),X7)</f>
        <v>-</v>
      </c>
      <c r="Y6" s="36" t="str">
        <f t="shared" ref="Y6:AG6" si="4">IF(Y7="",NA(),Y7)</f>
        <v>-</v>
      </c>
      <c r="Z6" s="36" t="str">
        <f t="shared" si="4"/>
        <v>-</v>
      </c>
      <c r="AA6" s="36" t="str">
        <f t="shared" si="4"/>
        <v>-</v>
      </c>
      <c r="AB6" s="36">
        <f t="shared" si="4"/>
        <v>110.93</v>
      </c>
      <c r="AC6" s="36" t="str">
        <f t="shared" si="4"/>
        <v>-</v>
      </c>
      <c r="AD6" s="36" t="str">
        <f t="shared" si="4"/>
        <v>-</v>
      </c>
      <c r="AE6" s="36" t="str">
        <f t="shared" si="4"/>
        <v>-</v>
      </c>
      <c r="AF6" s="36" t="str">
        <f t="shared" si="4"/>
        <v>-</v>
      </c>
      <c r="AG6" s="36">
        <f t="shared" si="4"/>
        <v>88.54</v>
      </c>
      <c r="AH6" s="35" t="str">
        <f>IF(AH7="","",IF(AH7="-","【-】","【"&amp;SUBSTITUTE(TEXT(AH7,"#,##0.00"),"-","△")&amp;"】"))</f>
        <v>【102.72】</v>
      </c>
      <c r="AI6" s="36" t="str">
        <f>IF(AI7="",NA(),AI7)</f>
        <v>-</v>
      </c>
      <c r="AJ6" s="36" t="str">
        <f t="shared" ref="AJ6:AR6" si="5">IF(AJ7="",NA(),AJ7)</f>
        <v>-</v>
      </c>
      <c r="AK6" s="36" t="str">
        <f t="shared" si="5"/>
        <v>-</v>
      </c>
      <c r="AL6" s="36" t="str">
        <f t="shared" si="5"/>
        <v>-</v>
      </c>
      <c r="AM6" s="35">
        <f t="shared" si="5"/>
        <v>0</v>
      </c>
      <c r="AN6" s="36" t="str">
        <f t="shared" si="5"/>
        <v>-</v>
      </c>
      <c r="AO6" s="36" t="str">
        <f t="shared" si="5"/>
        <v>-</v>
      </c>
      <c r="AP6" s="36" t="str">
        <f t="shared" si="5"/>
        <v>-</v>
      </c>
      <c r="AQ6" s="36" t="str">
        <f t="shared" si="5"/>
        <v>-</v>
      </c>
      <c r="AR6" s="36">
        <f t="shared" si="5"/>
        <v>163.30000000000001</v>
      </c>
      <c r="AS6" s="35" t="str">
        <f>IF(AS7="","",IF(AS7="-","【-】","【"&amp;SUBSTITUTE(TEXT(AS7,"#,##0.00"),"-","△")&amp;"】"))</f>
        <v>【28.47】</v>
      </c>
      <c r="AT6" s="36" t="str">
        <f>IF(AT7="",NA(),AT7)</f>
        <v>-</v>
      </c>
      <c r="AU6" s="36" t="str">
        <f t="shared" ref="AU6:BC6" si="6">IF(AU7="",NA(),AU7)</f>
        <v>-</v>
      </c>
      <c r="AV6" s="36" t="str">
        <f t="shared" si="6"/>
        <v>-</v>
      </c>
      <c r="AW6" s="36" t="str">
        <f t="shared" si="6"/>
        <v>-</v>
      </c>
      <c r="AX6" s="36">
        <f t="shared" si="6"/>
        <v>228.01</v>
      </c>
      <c r="AY6" s="36" t="str">
        <f t="shared" si="6"/>
        <v>-</v>
      </c>
      <c r="AZ6" s="36" t="str">
        <f t="shared" si="6"/>
        <v>-</v>
      </c>
      <c r="BA6" s="36" t="str">
        <f t="shared" si="6"/>
        <v>-</v>
      </c>
      <c r="BB6" s="36" t="str">
        <f t="shared" si="6"/>
        <v>-</v>
      </c>
      <c r="BC6" s="36">
        <f t="shared" si="6"/>
        <v>86.33</v>
      </c>
      <c r="BD6" s="35" t="str">
        <f>IF(BD7="","",IF(BD7="-","【-】","【"&amp;SUBSTITUTE(TEXT(BD7,"#,##0.00"),"-","△")&amp;"】"))</f>
        <v>【244.67】</v>
      </c>
      <c r="BE6" s="36" t="str">
        <f>IF(BE7="",NA(),BE7)</f>
        <v>-</v>
      </c>
      <c r="BF6" s="36" t="str">
        <f t="shared" ref="BF6:BN6" si="7">IF(BF7="",NA(),BF7)</f>
        <v>-</v>
      </c>
      <c r="BG6" s="36" t="str">
        <f t="shared" si="7"/>
        <v>-</v>
      </c>
      <c r="BH6" s="36" t="str">
        <f t="shared" si="7"/>
        <v>-</v>
      </c>
      <c r="BI6" s="36">
        <f t="shared" si="7"/>
        <v>90.46</v>
      </c>
      <c r="BJ6" s="36" t="str">
        <f t="shared" si="7"/>
        <v>-</v>
      </c>
      <c r="BK6" s="36" t="str">
        <f t="shared" si="7"/>
        <v>-</v>
      </c>
      <c r="BL6" s="36" t="str">
        <f t="shared" si="7"/>
        <v>-</v>
      </c>
      <c r="BM6" s="36" t="str">
        <f t="shared" si="7"/>
        <v>-</v>
      </c>
      <c r="BN6" s="36">
        <f t="shared" si="7"/>
        <v>1077.8499999999999</v>
      </c>
      <c r="BO6" s="35" t="str">
        <f>IF(BO7="","",IF(BO7="-","【-】","【"&amp;SUBSTITUTE(TEXT(BO7,"#,##0.00"),"-","△")&amp;"】"))</f>
        <v>【989.92】</v>
      </c>
      <c r="BP6" s="36" t="str">
        <f>IF(BP7="",NA(),BP7)</f>
        <v>-</v>
      </c>
      <c r="BQ6" s="36" t="str">
        <f t="shared" ref="BQ6:BY6" si="8">IF(BQ7="",NA(),BQ7)</f>
        <v>-</v>
      </c>
      <c r="BR6" s="36" t="str">
        <f t="shared" si="8"/>
        <v>-</v>
      </c>
      <c r="BS6" s="36" t="str">
        <f t="shared" si="8"/>
        <v>-</v>
      </c>
      <c r="BT6" s="36">
        <f t="shared" si="8"/>
        <v>41.14</v>
      </c>
      <c r="BU6" s="36" t="str">
        <f t="shared" si="8"/>
        <v>-</v>
      </c>
      <c r="BV6" s="36" t="str">
        <f t="shared" si="8"/>
        <v>-</v>
      </c>
      <c r="BW6" s="36" t="str">
        <f t="shared" si="8"/>
        <v>-</v>
      </c>
      <c r="BX6" s="36" t="str">
        <f t="shared" si="8"/>
        <v>-</v>
      </c>
      <c r="BY6" s="36">
        <f t="shared" si="8"/>
        <v>46.51</v>
      </c>
      <c r="BZ6" s="35" t="str">
        <f>IF(BZ7="","",IF(BZ7="-","【-】","【"&amp;SUBSTITUTE(TEXT(BZ7,"#,##0.00"),"-","△")&amp;"】"))</f>
        <v>【68.67】</v>
      </c>
      <c r="CA6" s="36" t="str">
        <f>IF(CA7="",NA(),CA7)</f>
        <v>-</v>
      </c>
      <c r="CB6" s="36" t="str">
        <f t="shared" ref="CB6:CJ6" si="9">IF(CB7="",NA(),CB7)</f>
        <v>-</v>
      </c>
      <c r="CC6" s="36" t="str">
        <f t="shared" si="9"/>
        <v>-</v>
      </c>
      <c r="CD6" s="36" t="str">
        <f t="shared" si="9"/>
        <v>-</v>
      </c>
      <c r="CE6" s="36">
        <f t="shared" si="9"/>
        <v>368.89</v>
      </c>
      <c r="CF6" s="36" t="str">
        <f t="shared" si="9"/>
        <v>-</v>
      </c>
      <c r="CG6" s="36" t="str">
        <f t="shared" si="9"/>
        <v>-</v>
      </c>
      <c r="CH6" s="36" t="str">
        <f t="shared" si="9"/>
        <v>-</v>
      </c>
      <c r="CI6" s="36" t="str">
        <f t="shared" si="9"/>
        <v>-</v>
      </c>
      <c r="CJ6" s="36">
        <f t="shared" si="9"/>
        <v>481.17</v>
      </c>
      <c r="CK6" s="35" t="str">
        <f>IF(CK7="","",IF(CK7="-","【-】","【"&amp;SUBSTITUTE(TEXT(CK7,"#,##0.00"),"-","△")&amp;"】"))</f>
        <v>【264.82】</v>
      </c>
      <c r="CL6" s="36" t="str">
        <f>IF(CL7="",NA(),CL7)</f>
        <v>-</v>
      </c>
      <c r="CM6" s="36" t="str">
        <f t="shared" ref="CM6:CU6" si="10">IF(CM7="",NA(),CM7)</f>
        <v>-</v>
      </c>
      <c r="CN6" s="36" t="str">
        <f t="shared" si="10"/>
        <v>-</v>
      </c>
      <c r="CO6" s="36" t="str">
        <f t="shared" si="10"/>
        <v>-</v>
      </c>
      <c r="CP6" s="36">
        <f t="shared" si="10"/>
        <v>49.49</v>
      </c>
      <c r="CQ6" s="36" t="str">
        <f t="shared" si="10"/>
        <v>-</v>
      </c>
      <c r="CR6" s="36" t="str">
        <f t="shared" si="10"/>
        <v>-</v>
      </c>
      <c r="CS6" s="36" t="str">
        <f t="shared" si="10"/>
        <v>-</v>
      </c>
      <c r="CT6" s="36" t="str">
        <f t="shared" si="10"/>
        <v>-</v>
      </c>
      <c r="CU6" s="36">
        <f t="shared" si="10"/>
        <v>49.65</v>
      </c>
      <c r="CV6" s="35" t="str">
        <f>IF(CV7="","",IF(CV7="-","【-】","【"&amp;SUBSTITUTE(TEXT(CV7,"#,##0.00"),"-","△")&amp;"】"))</f>
        <v>【51.13】</v>
      </c>
      <c r="CW6" s="36" t="str">
        <f>IF(CW7="",NA(),CW7)</f>
        <v>-</v>
      </c>
      <c r="CX6" s="36" t="str">
        <f t="shared" ref="CX6:DF6" si="11">IF(CX7="",NA(),CX7)</f>
        <v>-</v>
      </c>
      <c r="CY6" s="36" t="str">
        <f t="shared" si="11"/>
        <v>-</v>
      </c>
      <c r="CZ6" s="36" t="str">
        <f t="shared" si="11"/>
        <v>-</v>
      </c>
      <c r="DA6" s="36">
        <f t="shared" si="11"/>
        <v>85.25</v>
      </c>
      <c r="DB6" s="36" t="str">
        <f t="shared" si="11"/>
        <v>-</v>
      </c>
      <c r="DC6" s="36" t="str">
        <f t="shared" si="11"/>
        <v>-</v>
      </c>
      <c r="DD6" s="36" t="str">
        <f t="shared" si="11"/>
        <v>-</v>
      </c>
      <c r="DE6" s="36" t="str">
        <f t="shared" si="11"/>
        <v>-</v>
      </c>
      <c r="DF6" s="36">
        <f t="shared" si="11"/>
        <v>64.03</v>
      </c>
      <c r="DG6" s="35" t="str">
        <f>IF(DG7="","",IF(DG7="-","【-】","【"&amp;SUBSTITUTE(TEXT(DG7,"#,##0.00"),"-","△")&amp;"】"))</f>
        <v>【76.64】</v>
      </c>
      <c r="DH6" s="36" t="str">
        <f>IF(DH7="",NA(),DH7)</f>
        <v>-</v>
      </c>
      <c r="DI6" s="36" t="str">
        <f t="shared" ref="DI6:DQ6" si="12">IF(DI7="",NA(),DI7)</f>
        <v>-</v>
      </c>
      <c r="DJ6" s="36" t="str">
        <f t="shared" si="12"/>
        <v>-</v>
      </c>
      <c r="DK6" s="36" t="str">
        <f t="shared" si="12"/>
        <v>-</v>
      </c>
      <c r="DL6" s="36">
        <f t="shared" si="12"/>
        <v>10.58</v>
      </c>
      <c r="DM6" s="36" t="str">
        <f t="shared" si="12"/>
        <v>-</v>
      </c>
      <c r="DN6" s="36" t="str">
        <f t="shared" si="12"/>
        <v>-</v>
      </c>
      <c r="DO6" s="36" t="str">
        <f t="shared" si="12"/>
        <v>-</v>
      </c>
      <c r="DP6" s="36" t="str">
        <f t="shared" si="12"/>
        <v>-</v>
      </c>
      <c r="DQ6" s="36">
        <f t="shared" si="12"/>
        <v>29.03</v>
      </c>
      <c r="DR6" s="35" t="str">
        <f>IF(DR7="","",IF(DR7="-","【-】","【"&amp;SUBSTITUTE(TEXT(DR7,"#,##0.00"),"-","△")&amp;"】"))</f>
        <v>【40.79】</v>
      </c>
      <c r="DS6" s="36" t="str">
        <f>IF(DS7="",NA(),DS7)</f>
        <v>-</v>
      </c>
      <c r="DT6" s="36" t="str">
        <f t="shared" ref="DT6:EB6" si="13">IF(DT7="",NA(),DT7)</f>
        <v>-</v>
      </c>
      <c r="DU6" s="36" t="str">
        <f t="shared" si="13"/>
        <v>-</v>
      </c>
      <c r="DV6" s="36" t="str">
        <f t="shared" si="13"/>
        <v>-</v>
      </c>
      <c r="DW6" s="36">
        <f t="shared" si="13"/>
        <v>20.440000000000001</v>
      </c>
      <c r="DX6" s="36" t="str">
        <f t="shared" si="13"/>
        <v>-</v>
      </c>
      <c r="DY6" s="36" t="str">
        <f t="shared" si="13"/>
        <v>-</v>
      </c>
      <c r="DZ6" s="36" t="str">
        <f t="shared" si="13"/>
        <v>-</v>
      </c>
      <c r="EA6" s="36" t="str">
        <f t="shared" si="13"/>
        <v>-</v>
      </c>
      <c r="EB6" s="36">
        <f t="shared" si="13"/>
        <v>11.18</v>
      </c>
      <c r="EC6" s="35" t="str">
        <f>IF(EC7="","",IF(EC7="-","【-】","【"&amp;SUBSTITUTE(TEXT(EC7,"#,##0.00"),"-","△")&amp;"】"))</f>
        <v>【15.98】</v>
      </c>
      <c r="ED6" s="36" t="str">
        <f>IF(ED7="",NA(),ED7)</f>
        <v>-</v>
      </c>
      <c r="EE6" s="36" t="str">
        <f t="shared" ref="EE6:EM6" si="14">IF(EE7="",NA(),EE7)</f>
        <v>-</v>
      </c>
      <c r="EF6" s="36" t="str">
        <f t="shared" si="14"/>
        <v>-</v>
      </c>
      <c r="EG6" s="36" t="str">
        <f t="shared" si="14"/>
        <v>-</v>
      </c>
      <c r="EH6" s="35">
        <f t="shared" si="14"/>
        <v>0</v>
      </c>
      <c r="EI6" s="36" t="str">
        <f t="shared" si="14"/>
        <v>-</v>
      </c>
      <c r="EJ6" s="36" t="str">
        <f t="shared" si="14"/>
        <v>-</v>
      </c>
      <c r="EK6" s="36" t="str">
        <f t="shared" si="14"/>
        <v>-</v>
      </c>
      <c r="EL6" s="36" t="str">
        <f t="shared" si="14"/>
        <v>-</v>
      </c>
      <c r="EM6" s="36">
        <f t="shared" si="14"/>
        <v>0.25</v>
      </c>
      <c r="EN6" s="35" t="str">
        <f>IF(EN7="","",IF(EN7="-","【-】","【"&amp;SUBSTITUTE(TEXT(EN7,"#,##0.00"),"-","△")&amp;"】"))</f>
        <v>【0.44】</v>
      </c>
    </row>
    <row r="7" spans="1:144" s="37" customFormat="1" x14ac:dyDescent="0.15">
      <c r="A7" s="29"/>
      <c r="B7" s="38">
        <v>2019</v>
      </c>
      <c r="C7" s="38">
        <v>232378</v>
      </c>
      <c r="D7" s="38">
        <v>46</v>
      </c>
      <c r="E7" s="38">
        <v>1</v>
      </c>
      <c r="F7" s="38">
        <v>0</v>
      </c>
      <c r="G7" s="38">
        <v>5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64.59</v>
      </c>
      <c r="P7" s="39">
        <v>2.46</v>
      </c>
      <c r="Q7" s="39">
        <v>2425</v>
      </c>
      <c r="R7" s="39">
        <v>89225</v>
      </c>
      <c r="S7" s="39">
        <v>27.49</v>
      </c>
      <c r="T7" s="39">
        <v>3245.73</v>
      </c>
      <c r="U7" s="39">
        <v>1172</v>
      </c>
      <c r="V7" s="39">
        <v>0.22</v>
      </c>
      <c r="W7" s="39">
        <v>5327.27</v>
      </c>
      <c r="X7" s="39" t="s">
        <v>98</v>
      </c>
      <c r="Y7" s="39" t="s">
        <v>98</v>
      </c>
      <c r="Z7" s="39" t="s">
        <v>98</v>
      </c>
      <c r="AA7" s="39" t="s">
        <v>98</v>
      </c>
      <c r="AB7" s="39">
        <v>110.93</v>
      </c>
      <c r="AC7" s="39" t="s">
        <v>98</v>
      </c>
      <c r="AD7" s="39" t="s">
        <v>98</v>
      </c>
      <c r="AE7" s="39" t="s">
        <v>98</v>
      </c>
      <c r="AF7" s="39" t="s">
        <v>98</v>
      </c>
      <c r="AG7" s="39">
        <v>88.54</v>
      </c>
      <c r="AH7" s="39">
        <v>102.72</v>
      </c>
      <c r="AI7" s="39" t="s">
        <v>98</v>
      </c>
      <c r="AJ7" s="39" t="s">
        <v>98</v>
      </c>
      <c r="AK7" s="39" t="s">
        <v>98</v>
      </c>
      <c r="AL7" s="39" t="s">
        <v>98</v>
      </c>
      <c r="AM7" s="39">
        <v>0</v>
      </c>
      <c r="AN7" s="39" t="s">
        <v>98</v>
      </c>
      <c r="AO7" s="39" t="s">
        <v>98</v>
      </c>
      <c r="AP7" s="39" t="s">
        <v>98</v>
      </c>
      <c r="AQ7" s="39" t="s">
        <v>98</v>
      </c>
      <c r="AR7" s="39">
        <v>163.30000000000001</v>
      </c>
      <c r="AS7" s="39">
        <v>28.47</v>
      </c>
      <c r="AT7" s="39" t="s">
        <v>98</v>
      </c>
      <c r="AU7" s="39" t="s">
        <v>98</v>
      </c>
      <c r="AV7" s="39" t="s">
        <v>98</v>
      </c>
      <c r="AW7" s="39" t="s">
        <v>98</v>
      </c>
      <c r="AX7" s="39">
        <v>228.01</v>
      </c>
      <c r="AY7" s="39" t="s">
        <v>98</v>
      </c>
      <c r="AZ7" s="39" t="s">
        <v>98</v>
      </c>
      <c r="BA7" s="39" t="s">
        <v>98</v>
      </c>
      <c r="BB7" s="39" t="s">
        <v>98</v>
      </c>
      <c r="BC7" s="39">
        <v>86.33</v>
      </c>
      <c r="BD7" s="39">
        <v>244.67</v>
      </c>
      <c r="BE7" s="39" t="s">
        <v>98</v>
      </c>
      <c r="BF7" s="39" t="s">
        <v>98</v>
      </c>
      <c r="BG7" s="39" t="s">
        <v>98</v>
      </c>
      <c r="BH7" s="39" t="s">
        <v>98</v>
      </c>
      <c r="BI7" s="39">
        <v>90.46</v>
      </c>
      <c r="BJ7" s="39" t="s">
        <v>98</v>
      </c>
      <c r="BK7" s="39" t="s">
        <v>98</v>
      </c>
      <c r="BL7" s="39" t="s">
        <v>98</v>
      </c>
      <c r="BM7" s="39" t="s">
        <v>98</v>
      </c>
      <c r="BN7" s="39">
        <v>1077.8499999999999</v>
      </c>
      <c r="BO7" s="39">
        <v>989.92</v>
      </c>
      <c r="BP7" s="39" t="s">
        <v>98</v>
      </c>
      <c r="BQ7" s="39" t="s">
        <v>98</v>
      </c>
      <c r="BR7" s="39" t="s">
        <v>98</v>
      </c>
      <c r="BS7" s="39" t="s">
        <v>98</v>
      </c>
      <c r="BT7" s="39">
        <v>41.14</v>
      </c>
      <c r="BU7" s="39" t="s">
        <v>98</v>
      </c>
      <c r="BV7" s="39" t="s">
        <v>98</v>
      </c>
      <c r="BW7" s="39" t="s">
        <v>98</v>
      </c>
      <c r="BX7" s="39" t="s">
        <v>98</v>
      </c>
      <c r="BY7" s="39">
        <v>46.51</v>
      </c>
      <c r="BZ7" s="39">
        <v>68.67</v>
      </c>
      <c r="CA7" s="39" t="s">
        <v>98</v>
      </c>
      <c r="CB7" s="39" t="s">
        <v>98</v>
      </c>
      <c r="CC7" s="39" t="s">
        <v>98</v>
      </c>
      <c r="CD7" s="39" t="s">
        <v>98</v>
      </c>
      <c r="CE7" s="39">
        <v>368.89</v>
      </c>
      <c r="CF7" s="39" t="s">
        <v>98</v>
      </c>
      <c r="CG7" s="39" t="s">
        <v>98</v>
      </c>
      <c r="CH7" s="39" t="s">
        <v>98</v>
      </c>
      <c r="CI7" s="39" t="s">
        <v>98</v>
      </c>
      <c r="CJ7" s="39">
        <v>481.17</v>
      </c>
      <c r="CK7" s="39">
        <v>264.82</v>
      </c>
      <c r="CL7" s="39" t="s">
        <v>98</v>
      </c>
      <c r="CM7" s="39" t="s">
        <v>98</v>
      </c>
      <c r="CN7" s="39" t="s">
        <v>98</v>
      </c>
      <c r="CO7" s="39" t="s">
        <v>98</v>
      </c>
      <c r="CP7" s="39">
        <v>49.49</v>
      </c>
      <c r="CQ7" s="39" t="s">
        <v>98</v>
      </c>
      <c r="CR7" s="39" t="s">
        <v>98</v>
      </c>
      <c r="CS7" s="39" t="s">
        <v>98</v>
      </c>
      <c r="CT7" s="39" t="s">
        <v>98</v>
      </c>
      <c r="CU7" s="39">
        <v>49.65</v>
      </c>
      <c r="CV7" s="39">
        <v>51.13</v>
      </c>
      <c r="CW7" s="39" t="s">
        <v>98</v>
      </c>
      <c r="CX7" s="39" t="s">
        <v>98</v>
      </c>
      <c r="CY7" s="39" t="s">
        <v>98</v>
      </c>
      <c r="CZ7" s="39" t="s">
        <v>98</v>
      </c>
      <c r="DA7" s="39">
        <v>85.25</v>
      </c>
      <c r="DB7" s="39" t="s">
        <v>98</v>
      </c>
      <c r="DC7" s="39" t="s">
        <v>98</v>
      </c>
      <c r="DD7" s="39" t="s">
        <v>98</v>
      </c>
      <c r="DE7" s="39" t="s">
        <v>98</v>
      </c>
      <c r="DF7" s="39">
        <v>64.03</v>
      </c>
      <c r="DG7" s="39">
        <v>76.64</v>
      </c>
      <c r="DH7" s="39" t="s">
        <v>98</v>
      </c>
      <c r="DI7" s="39" t="s">
        <v>98</v>
      </c>
      <c r="DJ7" s="39" t="s">
        <v>98</v>
      </c>
      <c r="DK7" s="39" t="s">
        <v>98</v>
      </c>
      <c r="DL7" s="39">
        <v>10.58</v>
      </c>
      <c r="DM7" s="39" t="s">
        <v>98</v>
      </c>
      <c r="DN7" s="39" t="s">
        <v>98</v>
      </c>
      <c r="DO7" s="39" t="s">
        <v>98</v>
      </c>
      <c r="DP7" s="39" t="s">
        <v>98</v>
      </c>
      <c r="DQ7" s="39">
        <v>29.03</v>
      </c>
      <c r="DR7" s="39">
        <v>40.79</v>
      </c>
      <c r="DS7" s="39" t="s">
        <v>98</v>
      </c>
      <c r="DT7" s="39" t="s">
        <v>98</v>
      </c>
      <c r="DU7" s="39" t="s">
        <v>98</v>
      </c>
      <c r="DV7" s="39" t="s">
        <v>98</v>
      </c>
      <c r="DW7" s="39">
        <v>20.440000000000001</v>
      </c>
      <c r="DX7" s="39" t="s">
        <v>98</v>
      </c>
      <c r="DY7" s="39" t="s">
        <v>98</v>
      </c>
      <c r="DZ7" s="39" t="s">
        <v>98</v>
      </c>
      <c r="EA7" s="39" t="s">
        <v>98</v>
      </c>
      <c r="EB7" s="39">
        <v>11.18</v>
      </c>
      <c r="EC7" s="39">
        <v>15.98</v>
      </c>
      <c r="ED7" s="39" t="s">
        <v>98</v>
      </c>
      <c r="EE7" s="39" t="s">
        <v>98</v>
      </c>
      <c r="EF7" s="39" t="s">
        <v>98</v>
      </c>
      <c r="EG7" s="39" t="s">
        <v>98</v>
      </c>
      <c r="EH7" s="39">
        <v>0</v>
      </c>
      <c r="EI7" s="39" t="s">
        <v>98</v>
      </c>
      <c r="EJ7" s="39" t="s">
        <v>98</v>
      </c>
      <c r="EK7" s="39" t="s">
        <v>98</v>
      </c>
      <c r="EL7" s="39" t="s">
        <v>98</v>
      </c>
      <c r="EM7" s="39">
        <v>0.25</v>
      </c>
      <c r="EN7" s="39">
        <v>0.44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 x14ac:dyDescent="0.15">
      <c r="B13" t="s">
        <v>106</v>
      </c>
      <c r="C13" t="s">
        <v>106</v>
      </c>
      <c r="D13" t="s">
        <v>106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2021-02-12T06:33:20Z</cp:lastPrinted>
  <dcterms:created xsi:type="dcterms:W3CDTF">2020-12-04T02:10:13Z</dcterms:created>
  <dcterms:modified xsi:type="dcterms:W3CDTF">2021-02-12T06:33:44Z</dcterms:modified>
  <cp:category/>
</cp:coreProperties>
</file>