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RjPQon75ZXapvG4140JJG7IgTkzXPvYUsKYDFXN1moUOQ5CytCyNo08W5ZUZ7W+7tIJ+0K60t/2SPFRFra7f5Q==" workbookSaltValue="uhWK+ZSDvdySMVEWrSj3N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W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<sst xmlns="http://schemas.openxmlformats.org/spreadsheetml/2006/main" count="231" uniqueCount="117">
  <si>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</si>
  <si>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</si>
  <si>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</si>
  <si>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</si>
  <si>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</si>
  <si>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</si>
  <si>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</si>
  <si>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</si>
  <si>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</si>
  <si>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</si>
  <si>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</si>
  <si>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</si>
  <si>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</si>
  <si>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</si>
  <si>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</si>
  <si>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</si>
  <si>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</si>
  <si>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</si>
  <si>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</si>
  <si>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</si>
  <si>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</si>
  <si>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</si>
  <si>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</si>
  <si>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</si>
  <si>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</si>
  <si>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</si>
  <si>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</si>
  <si>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</si>
  <si>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</si>
  <si>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</si>
  <si>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</si>
  <si>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</si>
  <si>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</si>
  <si>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</si>
  <si>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</si>
  <si>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</si>
  <si>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</si>
  <si>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</si>
  <si>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</si>
  <si>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</si>
  <si>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</si>
  <si>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</si>
  <si>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</si>
  <si>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</si>
  <si>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</si>
  <si>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</si>
  <si>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</si>
  <si>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</si>
  <si>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</si>
  <si>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</si>
  <si>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</si>
  <si>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</si>
  <si>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</si>
  <si>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</si>
  <si>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</si>
  <si>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</si>
  <si>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</si>
  <si>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</si>
  <si>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</si>
  <si>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</si>
  <si>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</si>
  <si>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</si>
  <si>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</si>
  <si>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</si>
  <si>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</si>
  <si>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</si>
  <si>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</si>
  <si>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</si>
  <si>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</si>
  <si>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</si>
  <si>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</si>
  <si>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</si>
  <si>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</si>
  <si>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</si>
  <si>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</si>
  <si>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</si>
  <si>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</si>
  <si>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</si>
  <si>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</si>
  <si>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</si>
  <si>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</si>
  <si>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</si>
  <si>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</si>
  <si>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</si>
  <si>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</si>
  <si>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</si>
  <si>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</si>
  <si>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</si>
  <si>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</si>
  <si>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</si>
  <si>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</si>
  <si>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</si>
  <si>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</si>
  <si>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</si>
  <si>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</si>
  <si>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</si>
  <si>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</si>
  <si>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</si>
  <si>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</si>
  <si>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</si>
  <si>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</si>
  <si>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</si>
  <si>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</si>
  <si>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</si>
  <si>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</si>
  <si>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</si>
  <si>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</si>
  <si>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</si>
  <si>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</si>
  <si>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</si>
  <si>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</si>
  <si>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</si>
  <si>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</si>
  <si>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</si>
  <si>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性・効率性については、令和元年度決算は平成30年度に引き続き経常黒字となったが、今後も人口減少、節水機器の普及等により、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・経営戦略については、令和2年度に策定予定である。</t>
    <rPh sb="17" eb="19">
      <t>レイワ</t>
    </rPh>
    <rPh sb="19" eb="20">
      <t>モト</t>
    </rPh>
    <rPh sb="211" eb="213">
      <t>シセツ</t>
    </rPh>
    <rPh sb="215" eb="217">
      <t>ヘイセイ</t>
    </rPh>
    <rPh sb="219" eb="220">
      <t>ネン</t>
    </rPh>
    <rPh sb="220" eb="221">
      <t>ド</t>
    </rPh>
    <rPh sb="222" eb="223">
      <t>クラ</t>
    </rPh>
    <rPh sb="229" eb="231">
      <t>カコウ</t>
    </rPh>
    <rPh sb="270" eb="272">
      <t>レイワ</t>
    </rPh>
    <rPh sb="275" eb="277">
      <t>ヘイセイ</t>
    </rPh>
    <rPh sb="279" eb="281">
      <t>ネンド</t>
    </rPh>
    <rPh sb="282" eb="283">
      <t>クラゲンショウコンゴケイカクモトイジシュウゼンカイチクコウシンケイゾクオコナヨテイ</t>
    </rPh>
    <phoneticPr fontId="4"/>
  </si>
  <si>
    <t xml:space="preserve">・本市の下水道事業は処理場を有する全国4番目の都市として、昭和10年に野田処理場が運転を開始した歴史を有し、①有形固定資産減価償却率や②管渠老朽化率がともに類似団体平均値と比べ高く、老朽化した資産・管渠を多く保有している。耐震診断に基づく施設の耐震化や老朽化した施設の計画的な更新と適切な維持管理による長寿命化を図ることが重要な課題となっているが、今後も施設の修繕・改良・更新を計画的に推進すべく努める。
・③管渠改善率は平成30年度と比べ0.01ポイント下降したものの、類似団体区分の平均値と比べ高い水準となった。１年間の修繕・改良・更新管渠延長が平成30年度と比べ減少したが、今後も計画に基づき、維持修繕・改築更新を継続して行っていく予定である。
</t>
    <rPh sb="211" eb="213">
      <t>ヘイセイ</t>
    </rPh>
    <rPh sb="215" eb="216">
      <t>ネン</t>
    </rPh>
    <rPh sb="216" eb="217">
      <t>ド</t>
    </rPh>
    <rPh sb="218" eb="219">
      <t>クラ</t>
    </rPh>
    <rPh sb="228" eb="230">
      <t>カコウ</t>
    </rPh>
    <rPh sb="249" eb="250">
      <t>タカ</t>
    </rPh>
    <rPh sb="275" eb="277">
      <t>ヘイセイ</t>
    </rPh>
    <rPh sb="279" eb="281">
      <t>ネンド</t>
    </rPh>
    <rPh sb="282" eb="283">
      <t>クラ</t>
    </rPh>
    <rPh sb="284" eb="286">
      <t>ゲンショウ</t>
    </rPh>
    <rPh sb="290" eb="292">
      <t>コンゴ</t>
    </rPh>
    <rPh sb="293" eb="295">
      <t>ケイカク</t>
    </rPh>
    <rPh sb="296" eb="297">
      <t>モト</t>
    </rPh>
    <rPh sb="300" eb="302">
      <t>イジ</t>
    </rPh>
    <rPh sb="302" eb="304">
      <t>シュウゼン</t>
    </rPh>
    <rPh sb="305" eb="307">
      <t>カイチク</t>
    </rPh>
    <rPh sb="307" eb="309">
      <t>コウシン</t>
    </rPh>
    <rPh sb="310" eb="312">
      <t>ケイゾク</t>
    </rPh>
    <rPh sb="314" eb="315">
      <t>オコナ</t>
    </rPh>
    <rPh sb="319" eb="321">
      <t>ヨテイ</t>
    </rPh>
    <phoneticPr fontId="4"/>
  </si>
  <si>
    <t>・①経常収支比率は、平成30年度と比べ6.61ポイント上昇し、全国及び類似団体区分の平均値と比べても高い水準である。これは、令和元年度に実施した下水道使用料の増額改定に伴い下水道使用料が大きく増加したためである。全国及び類似団体区分の平均値と比べ高い水準ではあるが、今後も事業運営の効率化に努め、安定した経営を引き続き維持していく。
・③流動比率は、平成30年度と比べ0.11ポイント上昇し、全国及び類似団体区分の平均値と比べても高い水準であるが、更に支払能力を高めるべく経営改善を図る。
・豊橋市上下水道ビジョンに基づき計画的に企業債の借入、償還を行っていることにより、④企業債残高対事業規模比率は全国及び類似団体区分の平均値と比べても低い水準である。適切な投資規模といえるが、今後も適切な水準を維持していく必要がある。
・⑤経費回収率は、下水道使用料が増加したため平成30年度と比べ13.38ポイント上昇し、全国及び類似団体区分の平均値と比べても高い水準である。
・⑥汚水処理原価は、水道使用量の減少により有収水量が減少したため平成30年度と比べ1.06円上昇したが、全国及び類似団体区分の平均値より低い水準であった。⑦施設利用率は全国及び類似団体区分の平均値と比べ低い水準であるため、施設の利用状況や適正規模について検討を進め、⑧水洗化率についても更なる向上に努める。</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</si>
</sst>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0.06</c:v>
                </c:pt>
                <c:pt idx="1">
                  <c:v>0.23</c:v>
                </c:pt>
                <c:pt idx="2">
                  <c:v>0.36</c:v>
                </c:pt>
                <c:pt idx="3">
                  <c:v>0.27</c:v>
                </c:pt>
                <c:pt idx="4">
                  <c:v>0.26</c:v>
                </c:pt>
              </c:numCache>
            </c:numRef>
          </c:val>
          <c:extLst>
            <c:ext xmlns:c16="http://schemas.microsoft.com/office/drawing/2014/chart" uri="{C3380CC4-5D6E-409C-BE32-E72D297353CC}">
              <c16:uniqueId val="{00000000-21CB-4FBF-BADC-AB24C230CABD}"/>
            </c:ext>
          </c:extLst>
        </c:ser>
        <c:dLbls>
          <c:showLegendKey val="0"/>
          <c:showVal val="0"/>
          <c:showCatName val="0"/>
          <c:showSerName val="0"/>
          <c:showPercent val="0"/>
          <c:showBubbleSize val="0"/>
        </c:dLbls>
        <c:gapWidth val="150"/>
        <c:axId val="340612064"/>
        <c:axId val="34061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21CB-4FBF-BADC-AB24C230CABD}"/>
            </c:ext>
          </c:extLst>
        </c:ser>
        <c:dLbls>
          <c:showLegendKey val="0"/>
          <c:showVal val="0"/>
          <c:showCatName val="0"/>
          <c:showSerName val="0"/>
          <c:showPercent val="0"/>
          <c:showBubbleSize val="0"/>
        </c:dLbls>
        <c:marker val="1"/>
        <c:smooth val="0"/>
        <c:axId val="340612064"/>
        <c:axId val="340612848"/>
      </c:lineChart>
      <c:dateAx>
        <c:axId val="340612064"/>
        <c:scaling>
          <c:orientation val="minMax"/>
        </c:scaling>
        <c:delete val="1"/>
        <c:axPos val="b"/>
        <c:numFmt formatCode="&quot;H&quot;yy" sourceLinked="1"/>
        <c:majorTickMark val="none"/>
        <c:minorTickMark val="none"/>
        <c:tickLblPos val="none"/>
        <c:crossAx val="340612848"/>
        <c:crosses val="autoZero"/>
        <c:auto val="1"/>
        <c:lblOffset val="100"/>
        <c:baseTimeUnit val="years"/>
      </c:dateAx>
      <c:valAx>
        <c:axId val="34061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54.38</c:v>
                </c:pt>
                <c:pt idx="1">
                  <c:v>52.38</c:v>
                </c:pt>
                <c:pt idx="2">
                  <c:v>52.27</c:v>
                </c:pt>
                <c:pt idx="3">
                  <c:v>53.1</c:v>
                </c:pt>
                <c:pt idx="4">
                  <c:v>53.16</c:v>
                </c:pt>
              </c:numCache>
            </c:numRef>
          </c:val>
          <c:extLst>
            <c:ext xmlns:c16="http://schemas.microsoft.com/office/drawing/2014/chart" uri="{C3380CC4-5D6E-409C-BE32-E72D297353CC}">
              <c16:uniqueId val="{00000000-63F5-426C-BAC6-B390E9FDF832}"/>
            </c:ext>
          </c:extLst>
        </c:ser>
        <c:dLbls>
          <c:showLegendKey val="0"/>
          <c:showVal val="0"/>
          <c:showCatName val="0"/>
          <c:showSerName val="0"/>
          <c:showPercent val="0"/>
          <c:showBubbleSize val="0"/>
        </c:dLbls>
        <c:gapWidth val="150"/>
        <c:axId val="341167688"/>
        <c:axId val="3411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63F5-426C-BAC6-B390E9FDF832}"/>
            </c:ext>
          </c:extLst>
        </c:ser>
        <c:dLbls>
          <c:showLegendKey val="0"/>
          <c:showVal val="0"/>
          <c:showCatName val="0"/>
          <c:showSerName val="0"/>
          <c:showPercent val="0"/>
          <c:showBubbleSize val="0"/>
        </c:dLbls>
        <c:marker val="1"/>
        <c:smooth val="0"/>
        <c:axId val="341167688"/>
        <c:axId val="341173568"/>
      </c:lineChart>
      <c:dateAx>
        <c:axId val="341167688"/>
        <c:scaling>
          <c:orientation val="minMax"/>
        </c:scaling>
        <c:delete val="1"/>
        <c:axPos val="b"/>
        <c:numFmt formatCode="&quot;H&quot;yy" sourceLinked="1"/>
        <c:majorTickMark val="none"/>
        <c:minorTickMark val="none"/>
        <c:tickLblPos val="none"/>
        <c:crossAx val="341173568"/>
        <c:crosses val="autoZero"/>
        <c:auto val="1"/>
        <c:lblOffset val="100"/>
        <c:baseTimeUnit val="years"/>
      </c:dateAx>
      <c:valAx>
        <c:axId val="341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96.59</c:v>
                </c:pt>
                <c:pt idx="1">
                  <c:v>96.83</c:v>
                </c:pt>
                <c:pt idx="2">
                  <c:v>97.09</c:v>
                </c:pt>
                <c:pt idx="3">
                  <c:v>97.3</c:v>
                </c:pt>
                <c:pt idx="4">
                  <c:v>97.43</c:v>
                </c:pt>
              </c:numCache>
            </c:numRef>
          </c:val>
          <c:extLst>
            <c:ext xmlns:c16="http://schemas.microsoft.com/office/drawing/2014/chart" uri="{C3380CC4-5D6E-409C-BE32-E72D297353CC}">
              <c16:uniqueId val="{00000000-FE07-4D2D-A0BF-EF231DB116D5}"/>
            </c:ext>
          </c:extLst>
        </c:ser>
        <c:dLbls>
          <c:showLegendKey val="0"/>
          <c:showVal val="0"/>
          <c:showCatName val="0"/>
          <c:showSerName val="0"/>
          <c:showPercent val="0"/>
          <c:showBubbleSize val="0"/>
        </c:dLbls>
        <c:gapWidth val="150"/>
        <c:axId val="341172784"/>
        <c:axId val="34117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FE07-4D2D-A0BF-EF231DB116D5}"/>
            </c:ext>
          </c:extLst>
        </c:ser>
        <c:dLbls>
          <c:showLegendKey val="0"/>
          <c:showVal val="0"/>
          <c:showCatName val="0"/>
          <c:showSerName val="0"/>
          <c:showPercent val="0"/>
          <c:showBubbleSize val="0"/>
        </c:dLbls>
        <c:marker val="1"/>
        <c:smooth val="0"/>
        <c:axId val="341172784"/>
        <c:axId val="341173176"/>
      </c:lineChart>
      <c:dateAx>
        <c:axId val="341172784"/>
        <c:scaling>
          <c:orientation val="minMax"/>
        </c:scaling>
        <c:delete val="1"/>
        <c:axPos val="b"/>
        <c:numFmt formatCode="&quot;H&quot;yy" sourceLinked="1"/>
        <c:majorTickMark val="none"/>
        <c:minorTickMark val="none"/>
        <c:tickLblPos val="none"/>
        <c:crossAx val="341173176"/>
        <c:crosses val="autoZero"/>
        <c:auto val="1"/>
        <c:lblOffset val="100"/>
        <c:baseTimeUnit val="years"/>
      </c:dateAx>
      <c:valAx>
        <c:axId val="34117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7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100.78</c:v>
                </c:pt>
                <c:pt idx="1">
                  <c:v>102.28</c:v>
                </c:pt>
                <c:pt idx="2">
                  <c:v>102.85</c:v>
                </c:pt>
                <c:pt idx="3">
                  <c:v>101.79</c:v>
                </c:pt>
                <c:pt idx="4">
                  <c:v>108.4</c:v>
                </c:pt>
              </c:numCache>
            </c:numRef>
          </c:val>
          <c:extLst>
            <c:ext xmlns:c16="http://schemas.microsoft.com/office/drawing/2014/chart" uri="{C3380CC4-5D6E-409C-BE32-E72D297353CC}">
              <c16:uniqueId val="{00000000-954A-4D2C-AA3F-2C35F61EB304}"/>
            </c:ext>
          </c:extLst>
        </c:ser>
        <c:dLbls>
          <c:showLegendKey val="0"/>
          <c:showVal val="0"/>
          <c:showCatName val="0"/>
          <c:showSerName val="0"/>
          <c:showPercent val="0"/>
          <c:showBubbleSize val="0"/>
        </c:dLbls>
        <c:gapWidth val="150"/>
        <c:axId val="340614024"/>
        <c:axId val="34061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954A-4D2C-AA3F-2C35F61EB304}"/>
            </c:ext>
          </c:extLst>
        </c:ser>
        <c:dLbls>
          <c:showLegendKey val="0"/>
          <c:showVal val="0"/>
          <c:showCatName val="0"/>
          <c:showSerName val="0"/>
          <c:showPercent val="0"/>
          <c:showBubbleSize val="0"/>
        </c:dLbls>
        <c:marker val="1"/>
        <c:smooth val="0"/>
        <c:axId val="340614024"/>
        <c:axId val="340615592"/>
      </c:lineChart>
      <c:dateAx>
        <c:axId val="340614024"/>
        <c:scaling>
          <c:orientation val="minMax"/>
        </c:scaling>
        <c:delete val="1"/>
        <c:axPos val="b"/>
        <c:numFmt formatCode="&quot;H&quot;yy" sourceLinked="1"/>
        <c:majorTickMark val="none"/>
        <c:minorTickMark val="none"/>
        <c:tickLblPos val="none"/>
        <c:crossAx val="340615592"/>
        <c:crosses val="autoZero"/>
        <c:auto val="1"/>
        <c:lblOffset val="100"/>
        <c:baseTimeUnit val="years"/>
      </c:dateAx>
      <c:valAx>
        <c:axId val="34061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1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46.14</c:v>
                </c:pt>
                <c:pt idx="1">
                  <c:v>47.87</c:v>
                </c:pt>
                <c:pt idx="2">
                  <c:v>46.49</c:v>
                </c:pt>
                <c:pt idx="3">
                  <c:v>48.26</c:v>
                </c:pt>
                <c:pt idx="4">
                  <c:v>49.25</c:v>
                </c:pt>
              </c:numCache>
            </c:numRef>
          </c:val>
          <c:extLst>
            <c:ext xmlns:c16="http://schemas.microsoft.com/office/drawing/2014/chart" uri="{C3380CC4-5D6E-409C-BE32-E72D297353CC}">
              <c16:uniqueId val="{00000000-33E7-484E-A551-208D619F771F}"/>
            </c:ext>
          </c:extLst>
        </c:ser>
        <c:dLbls>
          <c:showLegendKey val="0"/>
          <c:showVal val="0"/>
          <c:showCatName val="0"/>
          <c:showSerName val="0"/>
          <c:showPercent val="0"/>
          <c:showBubbleSize val="0"/>
        </c:dLbls>
        <c:gapWidth val="150"/>
        <c:axId val="340615984"/>
        <c:axId val="34061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33E7-484E-A551-208D619F771F}"/>
            </c:ext>
          </c:extLst>
        </c:ser>
        <c:dLbls>
          <c:showLegendKey val="0"/>
          <c:showVal val="0"/>
          <c:showCatName val="0"/>
          <c:showSerName val="0"/>
          <c:showPercent val="0"/>
          <c:showBubbleSize val="0"/>
        </c:dLbls>
        <c:marker val="1"/>
        <c:smooth val="0"/>
        <c:axId val="340615984"/>
        <c:axId val="340610888"/>
      </c:lineChart>
      <c:dateAx>
        <c:axId val="340615984"/>
        <c:scaling>
          <c:orientation val="minMax"/>
        </c:scaling>
        <c:delete val="1"/>
        <c:axPos val="b"/>
        <c:numFmt formatCode="&quot;H&quot;yy" sourceLinked="1"/>
        <c:majorTickMark val="none"/>
        <c:minorTickMark val="none"/>
        <c:tickLblPos val="none"/>
        <c:crossAx val="340610888"/>
        <c:crosses val="autoZero"/>
        <c:auto val="1"/>
        <c:lblOffset val="100"/>
        <c:baseTimeUnit val="years"/>
      </c:dateAx>
      <c:valAx>
        <c:axId val="34061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1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11.08</c:v>
                </c:pt>
                <c:pt idx="1">
                  <c:v>12.12</c:v>
                </c:pt>
                <c:pt idx="2">
                  <c:v>13.29</c:v>
                </c:pt>
                <c:pt idx="3">
                  <c:v>14.27</c:v>
                </c:pt>
                <c:pt idx="4">
                  <c:v>15.21</c:v>
                </c:pt>
              </c:numCache>
            </c:numRef>
          </c:val>
          <c:extLst>
            <c:ext xmlns:c16="http://schemas.microsoft.com/office/drawing/2014/chart" uri="{C3380CC4-5D6E-409C-BE32-E72D297353CC}">
              <c16:uniqueId val="{00000000-E690-4F3D-8EF7-4EC97921AA83}"/>
            </c:ext>
          </c:extLst>
        </c:ser>
        <c:dLbls>
          <c:showLegendKey val="0"/>
          <c:showVal val="0"/>
          <c:showCatName val="0"/>
          <c:showSerName val="0"/>
          <c:showPercent val="0"/>
          <c:showBubbleSize val="0"/>
        </c:dLbls>
        <c:gapWidth val="150"/>
        <c:axId val="340614416"/>
        <c:axId val="34061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E690-4F3D-8EF7-4EC97921AA83}"/>
            </c:ext>
          </c:extLst>
        </c:ser>
        <c:dLbls>
          <c:showLegendKey val="0"/>
          <c:showVal val="0"/>
          <c:showCatName val="0"/>
          <c:showSerName val="0"/>
          <c:showPercent val="0"/>
          <c:showBubbleSize val="0"/>
        </c:dLbls>
        <c:marker val="1"/>
        <c:smooth val="0"/>
        <c:axId val="340614416"/>
        <c:axId val="340617944"/>
      </c:lineChart>
      <c:dateAx>
        <c:axId val="340614416"/>
        <c:scaling>
          <c:orientation val="minMax"/>
        </c:scaling>
        <c:delete val="1"/>
        <c:axPos val="b"/>
        <c:numFmt formatCode="&quot;H&quot;yy" sourceLinked="1"/>
        <c:majorTickMark val="none"/>
        <c:minorTickMark val="none"/>
        <c:tickLblPos val="none"/>
        <c:crossAx val="340617944"/>
        <c:crosses val="autoZero"/>
        <c:auto val="1"/>
        <c:lblOffset val="100"/>
        <c:baseTimeUnit val="years"/>
      </c:dateAx>
      <c:valAx>
        <c:axId val="34061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1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0E-4F92-BA85-EFD63BF07009}"/>
            </c:ext>
          </c:extLst>
        </c:ser>
        <c:dLbls>
          <c:showLegendKey val="0"/>
          <c:showVal val="0"/>
          <c:showCatName val="0"/>
          <c:showSerName val="0"/>
          <c:showPercent val="0"/>
          <c:showBubbleSize val="0"/>
        </c:dLbls>
        <c:gapWidth val="150"/>
        <c:axId val="340846760"/>
        <c:axId val="34084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6D0E-4F92-BA85-EFD63BF07009}"/>
            </c:ext>
          </c:extLst>
        </c:ser>
        <c:dLbls>
          <c:showLegendKey val="0"/>
          <c:showVal val="0"/>
          <c:showCatName val="0"/>
          <c:showSerName val="0"/>
          <c:showPercent val="0"/>
          <c:showBubbleSize val="0"/>
        </c:dLbls>
        <c:marker val="1"/>
        <c:smooth val="0"/>
        <c:axId val="340846760"/>
        <c:axId val="340847152"/>
      </c:lineChart>
      <c:dateAx>
        <c:axId val="340846760"/>
        <c:scaling>
          <c:orientation val="minMax"/>
        </c:scaling>
        <c:delete val="1"/>
        <c:axPos val="b"/>
        <c:numFmt formatCode="&quot;H&quot;yy" sourceLinked="1"/>
        <c:majorTickMark val="none"/>
        <c:minorTickMark val="none"/>
        <c:tickLblPos val="none"/>
        <c:crossAx val="340847152"/>
        <c:crosses val="autoZero"/>
        <c:auto val="1"/>
        <c:lblOffset val="100"/>
        <c:baseTimeUnit val="years"/>
      </c:dateAx>
      <c:valAx>
        <c:axId val="34084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4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74.52</c:v>
                </c:pt>
                <c:pt idx="1">
                  <c:v>82.81</c:v>
                </c:pt>
                <c:pt idx="2">
                  <c:v>80.27</c:v>
                </c:pt>
                <c:pt idx="3">
                  <c:v>88.57</c:v>
                </c:pt>
                <c:pt idx="4">
                  <c:v>88.68</c:v>
                </c:pt>
              </c:numCache>
            </c:numRef>
          </c:val>
          <c:extLst>
            <c:ext xmlns:c16="http://schemas.microsoft.com/office/drawing/2014/chart" uri="{C3380CC4-5D6E-409C-BE32-E72D297353CC}">
              <c16:uniqueId val="{00000000-DE3D-4C52-8924-BD4D7C2F4661}"/>
            </c:ext>
          </c:extLst>
        </c:ser>
        <c:dLbls>
          <c:showLegendKey val="0"/>
          <c:showVal val="0"/>
          <c:showCatName val="0"/>
          <c:showSerName val="0"/>
          <c:showPercent val="0"/>
          <c:showBubbleSize val="0"/>
        </c:dLbls>
        <c:gapWidth val="150"/>
        <c:axId val="340844408"/>
        <c:axId val="3408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DE3D-4C52-8924-BD4D7C2F4661}"/>
            </c:ext>
          </c:extLst>
        </c:ser>
        <c:dLbls>
          <c:showLegendKey val="0"/>
          <c:showVal val="0"/>
          <c:showCatName val="0"/>
          <c:showSerName val="0"/>
          <c:showPercent val="0"/>
          <c:showBubbleSize val="0"/>
        </c:dLbls>
        <c:marker val="1"/>
        <c:smooth val="0"/>
        <c:axId val="340844408"/>
        <c:axId val="340844800"/>
      </c:lineChart>
      <c:dateAx>
        <c:axId val="340844408"/>
        <c:scaling>
          <c:orientation val="minMax"/>
        </c:scaling>
        <c:delete val="1"/>
        <c:axPos val="b"/>
        <c:numFmt formatCode="&quot;H&quot;yy" sourceLinked="1"/>
        <c:majorTickMark val="none"/>
        <c:minorTickMark val="none"/>
        <c:tickLblPos val="none"/>
        <c:crossAx val="340844800"/>
        <c:crosses val="autoZero"/>
        <c:auto val="1"/>
        <c:lblOffset val="100"/>
        <c:baseTimeUnit val="years"/>
      </c:dateAx>
      <c:valAx>
        <c:axId val="3408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4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694.24</c:v>
                </c:pt>
                <c:pt idx="1">
                  <c:v>564.76</c:v>
                </c:pt>
                <c:pt idx="2">
                  <c:v>555.91999999999996</c:v>
                </c:pt>
                <c:pt idx="3">
                  <c:v>580.28</c:v>
                </c:pt>
                <c:pt idx="4">
                  <c:v>514.59</c:v>
                </c:pt>
              </c:numCache>
            </c:numRef>
          </c:val>
          <c:extLst>
            <c:ext xmlns:c16="http://schemas.microsoft.com/office/drawing/2014/chart" uri="{C3380CC4-5D6E-409C-BE32-E72D297353CC}">
              <c16:uniqueId val="{00000000-322E-423F-BA8A-DF757033CADC}"/>
            </c:ext>
          </c:extLst>
        </c:ser>
        <c:dLbls>
          <c:showLegendKey val="0"/>
          <c:showVal val="0"/>
          <c:showCatName val="0"/>
          <c:showSerName val="0"/>
          <c:showPercent val="0"/>
          <c:showBubbleSize val="0"/>
        </c:dLbls>
        <c:gapWidth val="150"/>
        <c:axId val="340848328"/>
        <c:axId val="34085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322E-423F-BA8A-DF757033CADC}"/>
            </c:ext>
          </c:extLst>
        </c:ser>
        <c:dLbls>
          <c:showLegendKey val="0"/>
          <c:showVal val="0"/>
          <c:showCatName val="0"/>
          <c:showSerName val="0"/>
          <c:showPercent val="0"/>
          <c:showBubbleSize val="0"/>
        </c:dLbls>
        <c:marker val="1"/>
        <c:smooth val="0"/>
        <c:axId val="340848328"/>
        <c:axId val="340851464"/>
      </c:lineChart>
      <c:dateAx>
        <c:axId val="340848328"/>
        <c:scaling>
          <c:orientation val="minMax"/>
        </c:scaling>
        <c:delete val="1"/>
        <c:axPos val="b"/>
        <c:numFmt formatCode="&quot;H&quot;yy" sourceLinked="1"/>
        <c:majorTickMark val="none"/>
        <c:minorTickMark val="none"/>
        <c:tickLblPos val="none"/>
        <c:crossAx val="340851464"/>
        <c:crosses val="autoZero"/>
        <c:auto val="1"/>
        <c:lblOffset val="100"/>
        <c:baseTimeUnit val="years"/>
      </c:dateAx>
      <c:valAx>
        <c:axId val="34085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4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96.55</c:v>
                </c:pt>
                <c:pt idx="1">
                  <c:v>99.23</c:v>
                </c:pt>
                <c:pt idx="2">
                  <c:v>101.33</c:v>
                </c:pt>
                <c:pt idx="3">
                  <c:v>96.51</c:v>
                </c:pt>
                <c:pt idx="4">
                  <c:v>109.89</c:v>
                </c:pt>
              </c:numCache>
            </c:numRef>
          </c:val>
          <c:extLst>
            <c:ext xmlns:c16="http://schemas.microsoft.com/office/drawing/2014/chart" uri="{C3380CC4-5D6E-409C-BE32-E72D297353CC}">
              <c16:uniqueId val="{00000000-EF84-4E83-A288-2DB1542D1BF3}"/>
            </c:ext>
          </c:extLst>
        </c:ser>
        <c:dLbls>
          <c:showLegendKey val="0"/>
          <c:showVal val="0"/>
          <c:showCatName val="0"/>
          <c:showSerName val="0"/>
          <c:showPercent val="0"/>
          <c:showBubbleSize val="0"/>
        </c:dLbls>
        <c:gapWidth val="150"/>
        <c:axId val="340850680"/>
        <c:axId val="34085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EF84-4E83-A288-2DB1542D1BF3}"/>
            </c:ext>
          </c:extLst>
        </c:ser>
        <c:dLbls>
          <c:showLegendKey val="0"/>
          <c:showVal val="0"/>
          <c:showCatName val="0"/>
          <c:showSerName val="0"/>
          <c:showPercent val="0"/>
          <c:showBubbleSize val="0"/>
        </c:dLbls>
        <c:marker val="1"/>
        <c:smooth val="0"/>
        <c:axId val="340850680"/>
        <c:axId val="340851072"/>
      </c:lineChart>
      <c:dateAx>
        <c:axId val="340850680"/>
        <c:scaling>
          <c:orientation val="minMax"/>
        </c:scaling>
        <c:delete val="1"/>
        <c:axPos val="b"/>
        <c:numFmt formatCode="&quot;H&quot;yy" sourceLinked="1"/>
        <c:majorTickMark val="none"/>
        <c:minorTickMark val="none"/>
        <c:tickLblPos val="none"/>
        <c:crossAx val="340851072"/>
        <c:crosses val="autoZero"/>
        <c:auto val="1"/>
        <c:lblOffset val="100"/>
        <c:baseTimeUnit val="years"/>
      </c:dateAx>
      <c:valAx>
        <c:axId val="3408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5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136.51</c:v>
                </c:pt>
                <c:pt idx="1">
                  <c:v>132.72</c:v>
                </c:pt>
                <c:pt idx="2">
                  <c:v>129.99</c:v>
                </c:pt>
                <c:pt idx="3">
                  <c:v>136.49</c:v>
                </c:pt>
                <c:pt idx="4">
                  <c:v>137.55000000000001</c:v>
                </c:pt>
              </c:numCache>
            </c:numRef>
          </c:val>
          <c:extLst>
            <c:ext xmlns:c16="http://schemas.microsoft.com/office/drawing/2014/chart" uri="{C3380CC4-5D6E-409C-BE32-E72D297353CC}">
              <c16:uniqueId val="{00000000-57D7-41C4-B851-C189254C8980}"/>
            </c:ext>
          </c:extLst>
        </c:ser>
        <c:dLbls>
          <c:showLegendKey val="0"/>
          <c:showVal val="0"/>
          <c:showCatName val="0"/>
          <c:showSerName val="0"/>
          <c:showPercent val="0"/>
          <c:showBubbleSize val="0"/>
        </c:dLbls>
        <c:gapWidth val="150"/>
        <c:axId val="340849504"/>
        <c:axId val="34084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57D7-41C4-B851-C189254C8980}"/>
            </c:ext>
          </c:extLst>
        </c:ser>
        <c:dLbls>
          <c:showLegendKey val="0"/>
          <c:showVal val="0"/>
          <c:showCatName val="0"/>
          <c:showSerName val="0"/>
          <c:showPercent val="0"/>
          <c:showBubbleSize val="0"/>
        </c:dLbls>
        <c:marker val="1"/>
        <c:smooth val="0"/>
        <c:axId val="340849504"/>
        <c:axId val="340849896"/>
      </c:lineChart>
      <c:dateAx>
        <c:axId val="340849504"/>
        <c:scaling>
          <c:orientation val="minMax"/>
        </c:scaling>
        <c:delete val="1"/>
        <c:axPos val="b"/>
        <c:numFmt formatCode="&quot;H&quot;yy" sourceLinked="1"/>
        <c:majorTickMark val="none"/>
        <c:minorTickMark val="none"/>
        <c:tickLblPos val="none"/>
        <c:crossAx val="340849896"/>
        <c:crosses val="autoZero"/>
        <c:auto val="1"/>
        <c:lblOffset val="100"/>
        <c:baseTimeUnit val="years"/>
      </c:dateAx>
      <c:valAx>
        <c:axId val="34084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377429</v>
      </c>
      <c r="AM8" s="51"/>
      <c r="AN8" s="51"/>
      <c r="AO8" s="51"/>
      <c r="AP8" s="51"/>
      <c r="AQ8" s="51"/>
      <c r="AR8" s="51"/>
      <c r="AS8" s="51"/>
      <c r="AT8" s="46">
        <f>データ!T6</f>
        <v>261.86</v>
      </c>
      <c r="AU8" s="46"/>
      <c r="AV8" s="46"/>
      <c r="AW8" s="46"/>
      <c r="AX8" s="46"/>
      <c r="AY8" s="46"/>
      <c r="AZ8" s="46"/>
      <c r="BA8" s="46"/>
      <c r="BB8" s="46">
        <f>データ!U6</f>
        <v>1441.34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67.48</v>
      </c>
      <c r="J10" s="46"/>
      <c r="K10" s="46"/>
      <c r="L10" s="46"/>
      <c r="M10" s="46"/>
      <c r="N10" s="46"/>
      <c r="O10" s="46"/>
      <c r="P10" s="46">
        <f>データ!P6</f>
        <v>70.55</v>
      </c>
      <c r="Q10" s="46"/>
      <c r="R10" s="46"/>
      <c r="S10" s="46"/>
      <c r="T10" s="46"/>
      <c r="U10" s="46"/>
      <c r="V10" s="46"/>
      <c r="W10" s="46">
        <f>データ!Q6</f>
        <v>75.540000000000006</v>
      </c>
      <c r="X10" s="46"/>
      <c r="Y10" s="46"/>
      <c r="Z10" s="46"/>
      <c r="AA10" s="46"/>
      <c r="AB10" s="46"/>
      <c r="AC10" s="46"/>
      <c r="AD10" s="51">
        <f>データ!R6</f>
        <v>2277</v>
      </c>
      <c r="AE10" s="51"/>
      <c r="AF10" s="51"/>
      <c r="AG10" s="51"/>
      <c r="AH10" s="51"/>
      <c r="AI10" s="51"/>
      <c r="AJ10" s="51"/>
      <c r="AK10" s="2"/>
      <c r="AL10" s="51">
        <f>データ!V6</f>
        <v>265355</v>
      </c>
      <c r="AM10" s="51"/>
      <c r="AN10" s="51"/>
      <c r="AO10" s="51"/>
      <c r="AP10" s="51"/>
      <c r="AQ10" s="51"/>
      <c r="AR10" s="51"/>
      <c r="AS10" s="51"/>
      <c r="AT10" s="46">
        <f>データ!W6</f>
        <v>44.47</v>
      </c>
      <c r="AU10" s="46"/>
      <c r="AV10" s="46"/>
      <c r="AW10" s="46"/>
      <c r="AX10" s="46"/>
      <c r="AY10" s="46"/>
      <c r="AZ10" s="46"/>
      <c r="BA10" s="46"/>
      <c r="BB10" s="46">
        <f>データ!X6</f>
        <v>5967.06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OXoTSR1/2D/pypaco7+WY8yLufl6eJLRlyaEbr6/erV5arkR4ErQn2dMuUx07x8eIpcZ71K3Go96/FxMqpew==" saltValue="J6EWhYHqZ5gp2SqBD6n3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232017</v>
      </c>
      <c r="D6" s="33">
        <f t="shared" si="3"/>
        <v>46</v>
      </c>
      <c r="E6" s="33">
        <f t="shared" si="3"/>
        <v>17</v>
      </c>
      <c r="F6" s="33">
        <f t="shared" si="3"/>
        <v>1</v>
      </c>
      <c r="G6" s="33">
        <f t="shared" si="3"/>
        <v>0</v>
      </c>
      <c r="H6" s="33" t="str">
        <f t="shared" si="3"/>
        <v>愛知県　豊橋市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67.48</v>
      </c>
      <c r="P6" s="34">
        <f t="shared" si="3"/>
        <v>70.55</v>
      </c>
      <c r="Q6" s="34">
        <f t="shared" si="3"/>
        <v>75.540000000000006</v>
      </c>
      <c r="R6" s="34">
        <f t="shared" si="3"/>
        <v>2277</v>
      </c>
      <c r="S6" s="34">
        <f t="shared" si="3"/>
        <v>377429</v>
      </c>
      <c r="T6" s="34">
        <f t="shared" si="3"/>
        <v>261.86</v>
      </c>
      <c r="U6" s="34">
        <f t="shared" si="3"/>
        <v>1441.34</v>
      </c>
      <c r="V6" s="34">
        <f t="shared" si="3"/>
        <v>265355</v>
      </c>
      <c r="W6" s="34">
        <f t="shared" si="3"/>
        <v>44.47</v>
      </c>
      <c r="X6" s="34">
        <f t="shared" si="3"/>
        <v>5967.06</v>
      </c>
      <c r="Y6" s="35">
        <f>IF(Y7="",NA(),Y7)</f>
        <v>100.78</v>
      </c>
      <c r="Z6" s="35">
        <f t="shared" ref="Z6:AH6" si="4">IF(Z7="",NA(),Z7)</f>
        <v>102.28</v>
      </c>
      <c r="AA6" s="35">
        <f t="shared" si="4"/>
        <v>102.85</v>
      </c>
      <c r="AB6" s="35">
        <f t="shared" si="4"/>
        <v>101.79</v>
      </c>
      <c r="AC6" s="35">
        <f t="shared" si="4"/>
        <v>108.4</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74.52</v>
      </c>
      <c r="AV6" s="35">
        <f t="shared" ref="AV6:BD6" si="6">IF(AV7="",NA(),AV7)</f>
        <v>82.81</v>
      </c>
      <c r="AW6" s="35">
        <f t="shared" si="6"/>
        <v>80.27</v>
      </c>
      <c r="AX6" s="35">
        <f t="shared" si="6"/>
        <v>88.57</v>
      </c>
      <c r="AY6" s="35">
        <f t="shared" si="6"/>
        <v>88.68</v>
      </c>
      <c r="AZ6" s="35">
        <f t="shared" si="6"/>
        <v>54.09</v>
      </c>
      <c r="BA6" s="35">
        <f t="shared" si="6"/>
        <v>54.03</v>
      </c>
      <c r="BB6" s="35">
        <f t="shared" si="6"/>
        <v>65.83</v>
      </c>
      <c r="BC6" s="35">
        <f t="shared" si="6"/>
        <v>72.22</v>
      </c>
      <c r="BD6" s="35">
        <f t="shared" si="6"/>
        <v>73.02</v>
      </c>
      <c r="BE6" s="34" t="str">
        <f>IF(BE7="","",IF(BE7="-","【-】","【"&amp;SUBSTITUTE(TEXT(BE7,"#,##0.00"),"-","△")&amp;"】"))</f>
        <v>【69.54】</v>
      </c>
      <c r="BF6" s="35">
        <f>IF(BF7="",NA(),BF7)</f>
        <v>694.24</v>
      </c>
      <c r="BG6" s="35">
        <f t="shared" ref="BG6:BO6" si="7">IF(BG7="",NA(),BG7)</f>
        <v>564.76</v>
      </c>
      <c r="BH6" s="35">
        <f t="shared" si="7"/>
        <v>555.91999999999996</v>
      </c>
      <c r="BI6" s="35">
        <f t="shared" si="7"/>
        <v>580.28</v>
      </c>
      <c r="BJ6" s="35">
        <f t="shared" si="7"/>
        <v>514.59</v>
      </c>
      <c r="BK6" s="35">
        <f t="shared" si="7"/>
        <v>845.86</v>
      </c>
      <c r="BL6" s="35">
        <f t="shared" si="7"/>
        <v>802.49</v>
      </c>
      <c r="BM6" s="35">
        <f t="shared" si="7"/>
        <v>805.14</v>
      </c>
      <c r="BN6" s="35">
        <f t="shared" si="7"/>
        <v>730.93</v>
      </c>
      <c r="BO6" s="35">
        <f t="shared" si="7"/>
        <v>708.89</v>
      </c>
      <c r="BP6" s="34" t="str">
        <f>IF(BP7="","",IF(BP7="-","【-】","【"&amp;SUBSTITUTE(TEXT(BP7,"#,##0.00"),"-","△")&amp;"】"))</f>
        <v>【682.51】</v>
      </c>
      <c r="BQ6" s="35">
        <f>IF(BQ7="",NA(),BQ7)</f>
        <v>96.55</v>
      </c>
      <c r="BR6" s="35">
        <f t="shared" ref="BR6:BZ6" si="8">IF(BR7="",NA(),BR7)</f>
        <v>99.23</v>
      </c>
      <c r="BS6" s="35">
        <f t="shared" si="8"/>
        <v>101.33</v>
      </c>
      <c r="BT6" s="35">
        <f t="shared" si="8"/>
        <v>96.51</v>
      </c>
      <c r="BU6" s="35">
        <f t="shared" si="8"/>
        <v>109.89</v>
      </c>
      <c r="BV6" s="35">
        <f t="shared" si="8"/>
        <v>101.88</v>
      </c>
      <c r="BW6" s="35">
        <f t="shared" si="8"/>
        <v>103.18</v>
      </c>
      <c r="BX6" s="35">
        <f t="shared" si="8"/>
        <v>100.22</v>
      </c>
      <c r="BY6" s="35">
        <f t="shared" si="8"/>
        <v>98.09</v>
      </c>
      <c r="BZ6" s="35">
        <f t="shared" si="8"/>
        <v>97.91</v>
      </c>
      <c r="CA6" s="34" t="str">
        <f>IF(CA7="","",IF(CA7="-","【-】","【"&amp;SUBSTITUTE(TEXT(CA7,"#,##0.00"),"-","△")&amp;"】"))</f>
        <v>【100.34】</v>
      </c>
      <c r="CB6" s="35">
        <f>IF(CB7="",NA(),CB7)</f>
        <v>136.51</v>
      </c>
      <c r="CC6" s="35">
        <f t="shared" ref="CC6:CK6" si="9">IF(CC7="",NA(),CC7)</f>
        <v>132.72</v>
      </c>
      <c r="CD6" s="35">
        <f t="shared" si="9"/>
        <v>129.99</v>
      </c>
      <c r="CE6" s="35">
        <f t="shared" si="9"/>
        <v>136.49</v>
      </c>
      <c r="CF6" s="35">
        <f t="shared" si="9"/>
        <v>137.55000000000001</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54.38</v>
      </c>
      <c r="CN6" s="35">
        <f t="shared" ref="CN6:CV6" si="10">IF(CN7="",NA(),CN7)</f>
        <v>52.38</v>
      </c>
      <c r="CO6" s="35">
        <f t="shared" si="10"/>
        <v>52.27</v>
      </c>
      <c r="CP6" s="35">
        <f t="shared" si="10"/>
        <v>53.1</v>
      </c>
      <c r="CQ6" s="35">
        <f t="shared" si="10"/>
        <v>53.16</v>
      </c>
      <c r="CR6" s="35">
        <f t="shared" si="10"/>
        <v>62.5</v>
      </c>
      <c r="CS6" s="35">
        <f t="shared" si="10"/>
        <v>63.26</v>
      </c>
      <c r="CT6" s="35">
        <f t="shared" si="10"/>
        <v>61.54</v>
      </c>
      <c r="CU6" s="35">
        <f t="shared" si="10"/>
        <v>61.93</v>
      </c>
      <c r="CV6" s="35">
        <f t="shared" si="10"/>
        <v>61.32</v>
      </c>
      <c r="CW6" s="34" t="str">
        <f>IF(CW7="","",IF(CW7="-","【-】","【"&amp;SUBSTITUTE(TEXT(CW7,"#,##0.00"),"-","△")&amp;"】"))</f>
        <v>【59.64】</v>
      </c>
      <c r="CX6" s="35">
        <f>IF(CX7="",NA(),CX7)</f>
        <v>96.59</v>
      </c>
      <c r="CY6" s="35">
        <f t="shared" ref="CY6:DG6" si="11">IF(CY7="",NA(),CY7)</f>
        <v>96.83</v>
      </c>
      <c r="CZ6" s="35">
        <f t="shared" si="11"/>
        <v>97.09</v>
      </c>
      <c r="DA6" s="35">
        <f t="shared" si="11"/>
        <v>97.3</v>
      </c>
      <c r="DB6" s="35">
        <f t="shared" si="11"/>
        <v>97.43</v>
      </c>
      <c r="DC6" s="35">
        <f t="shared" si="11"/>
        <v>93.88</v>
      </c>
      <c r="DD6" s="35">
        <f t="shared" si="11"/>
        <v>94.07</v>
      </c>
      <c r="DE6" s="35">
        <f t="shared" si="11"/>
        <v>94.13</v>
      </c>
      <c r="DF6" s="35">
        <f t="shared" si="11"/>
        <v>94.45</v>
      </c>
      <c r="DG6" s="35">
        <f t="shared" si="11"/>
        <v>94.58</v>
      </c>
      <c r="DH6" s="34" t="str">
        <f>IF(DH7="","",IF(DH7="-","【-】","【"&amp;SUBSTITUTE(TEXT(DH7,"#,##0.00"),"-","△")&amp;"】"))</f>
        <v>【95.35】</v>
      </c>
      <c r="DI6" s="35">
        <f>IF(DI7="",NA(),DI7)</f>
        <v>46.14</v>
      </c>
      <c r="DJ6" s="35">
        <f t="shared" ref="DJ6:DR6" si="12">IF(DJ7="",NA(),DJ7)</f>
        <v>47.87</v>
      </c>
      <c r="DK6" s="35">
        <f t="shared" si="12"/>
        <v>46.49</v>
      </c>
      <c r="DL6" s="35">
        <f t="shared" si="12"/>
        <v>48.26</v>
      </c>
      <c r="DM6" s="35">
        <f t="shared" si="12"/>
        <v>49.25</v>
      </c>
      <c r="DN6" s="35">
        <f t="shared" si="12"/>
        <v>29.48</v>
      </c>
      <c r="DO6" s="35">
        <f t="shared" si="12"/>
        <v>28.95</v>
      </c>
      <c r="DP6" s="35">
        <f t="shared" si="12"/>
        <v>30.11</v>
      </c>
      <c r="DQ6" s="35">
        <f t="shared" si="12"/>
        <v>30.45</v>
      </c>
      <c r="DR6" s="35">
        <f t="shared" si="12"/>
        <v>31.01</v>
      </c>
      <c r="DS6" s="34" t="str">
        <f>IF(DS7="","",IF(DS7="-","【-】","【"&amp;SUBSTITUTE(TEXT(DS7,"#,##0.00"),"-","△")&amp;"】"))</f>
        <v>【38.57】</v>
      </c>
      <c r="DT6" s="35">
        <f>IF(DT7="",NA(),DT7)</f>
        <v>11.08</v>
      </c>
      <c r="DU6" s="35">
        <f t="shared" ref="DU6:EC6" si="13">IF(DU7="",NA(),DU7)</f>
        <v>12.12</v>
      </c>
      <c r="DV6" s="35">
        <f t="shared" si="13"/>
        <v>13.29</v>
      </c>
      <c r="DW6" s="35">
        <f t="shared" si="13"/>
        <v>14.27</v>
      </c>
      <c r="DX6" s="35">
        <f t="shared" si="13"/>
        <v>15.21</v>
      </c>
      <c r="DY6" s="35">
        <f t="shared" si="13"/>
        <v>3.89</v>
      </c>
      <c r="DZ6" s="35">
        <f t="shared" si="13"/>
        <v>4.07</v>
      </c>
      <c r="EA6" s="35">
        <f t="shared" si="13"/>
        <v>4.54</v>
      </c>
      <c r="EB6" s="35">
        <f t="shared" si="13"/>
        <v>4.8499999999999996</v>
      </c>
      <c r="EC6" s="35">
        <f t="shared" si="13"/>
        <v>4.95</v>
      </c>
      <c r="ED6" s="34" t="str">
        <f>IF(ED7="","",IF(ED7="-","【-】","【"&amp;SUBSTITUTE(TEXT(ED7,"#,##0.00"),"-","△")&amp;"】"))</f>
        <v>【5.90】</v>
      </c>
      <c r="EE6" s="35">
        <f>IF(EE7="",NA(),EE7)</f>
        <v>0.06</v>
      </c>
      <c r="EF6" s="35">
        <f t="shared" ref="EF6:EN6" si="14">IF(EF7="",NA(),EF7)</f>
        <v>0.23</v>
      </c>
      <c r="EG6" s="35">
        <f t="shared" si="14"/>
        <v>0.36</v>
      </c>
      <c r="EH6" s="35">
        <f t="shared" si="14"/>
        <v>0.27</v>
      </c>
      <c r="EI6" s="35">
        <f t="shared" si="14"/>
        <v>0.26</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232017</v>
      </c>
      <c r="D7" s="37">
        <v>46</v>
      </c>
      <c r="E7" s="37">
        <v>17</v>
      </c>
      <c r="F7" s="37">
        <v>1</v>
      </c>
      <c r="G7" s="37">
        <v>0</v>
      </c>
      <c r="H7" s="37" t="s">
        <v>96</v>
      </c>
      <c r="I7" s="37" t="s">
        <v>97</v>
      </c>
      <c r="J7" s="37" t="s">
        <v>98</v>
      </c>
      <c r="K7" s="37" t="s">
        <v>99</v>
      </c>
      <c r="L7" s="37" t="s">
        <v>100</v>
      </c>
      <c r="M7" s="37" t="s">
        <v>101</v>
      </c>
      <c r="N7" s="38" t="s">
        <v>102</v>
      </c>
      <c r="O7" s="38">
        <v>67.48</v>
      </c>
      <c r="P7" s="38">
        <v>70.55</v>
      </c>
      <c r="Q7" s="38">
        <v>75.540000000000006</v>
      </c>
      <c r="R7" s="38">
        <v>2277</v>
      </c>
      <c r="S7" s="38">
        <v>377429</v>
      </c>
      <c r="T7" s="38">
        <v>261.86</v>
      </c>
      <c r="U7" s="38">
        <v>1441.34</v>
      </c>
      <c r="V7" s="38">
        <v>265355</v>
      </c>
      <c r="W7" s="38">
        <v>44.47</v>
      </c>
      <c r="X7" s="38">
        <v>5967.06</v>
      </c>
      <c r="Y7" s="38">
        <v>100.78</v>
      </c>
      <c r="Z7" s="38">
        <v>102.28</v>
      </c>
      <c r="AA7" s="38">
        <v>102.85</v>
      </c>
      <c r="AB7" s="38">
        <v>101.79</v>
      </c>
      <c r="AC7" s="38">
        <v>108.4</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74.52</v>
      </c>
      <c r="AV7" s="38">
        <v>82.81</v>
      </c>
      <c r="AW7" s="38">
        <v>80.27</v>
      </c>
      <c r="AX7" s="38">
        <v>88.57</v>
      </c>
      <c r="AY7" s="38">
        <v>88.68</v>
      </c>
      <c r="AZ7" s="38">
        <v>54.09</v>
      </c>
      <c r="BA7" s="38">
        <v>54.03</v>
      </c>
      <c r="BB7" s="38">
        <v>65.83</v>
      </c>
      <c r="BC7" s="38">
        <v>72.22</v>
      </c>
      <c r="BD7" s="38">
        <v>73.02</v>
      </c>
      <c r="BE7" s="38">
        <v>69.540000000000006</v>
      </c>
      <c r="BF7" s="38">
        <v>694.24</v>
      </c>
      <c r="BG7" s="38">
        <v>564.76</v>
      </c>
      <c r="BH7" s="38">
        <v>555.91999999999996</v>
      </c>
      <c r="BI7" s="38">
        <v>580.28</v>
      </c>
      <c r="BJ7" s="38">
        <v>514.59</v>
      </c>
      <c r="BK7" s="38">
        <v>845.86</v>
      </c>
      <c r="BL7" s="38">
        <v>802.49</v>
      </c>
      <c r="BM7" s="38">
        <v>805.14</v>
      </c>
      <c r="BN7" s="38">
        <v>730.93</v>
      </c>
      <c r="BO7" s="38">
        <v>708.89</v>
      </c>
      <c r="BP7" s="38">
        <v>682.51</v>
      </c>
      <c r="BQ7" s="38">
        <v>96.55</v>
      </c>
      <c r="BR7" s="38">
        <v>99.23</v>
      </c>
      <c r="BS7" s="38">
        <v>101.33</v>
      </c>
      <c r="BT7" s="38">
        <v>96.51</v>
      </c>
      <c r="BU7" s="38">
        <v>109.89</v>
      </c>
      <c r="BV7" s="38">
        <v>101.88</v>
      </c>
      <c r="BW7" s="38">
        <v>103.18</v>
      </c>
      <c r="BX7" s="38">
        <v>100.22</v>
      </c>
      <c r="BY7" s="38">
        <v>98.09</v>
      </c>
      <c r="BZ7" s="38">
        <v>97.91</v>
      </c>
      <c r="CA7" s="38">
        <v>100.34</v>
      </c>
      <c r="CB7" s="38">
        <v>136.51</v>
      </c>
      <c r="CC7" s="38">
        <v>132.72</v>
      </c>
      <c r="CD7" s="38">
        <v>129.99</v>
      </c>
      <c r="CE7" s="38">
        <v>136.49</v>
      </c>
      <c r="CF7" s="38">
        <v>137.55000000000001</v>
      </c>
      <c r="CG7" s="38">
        <v>143.15</v>
      </c>
      <c r="CH7" s="38">
        <v>141.11000000000001</v>
      </c>
      <c r="CI7" s="38">
        <v>144.79</v>
      </c>
      <c r="CJ7" s="38">
        <v>146.08000000000001</v>
      </c>
      <c r="CK7" s="38">
        <v>144.11000000000001</v>
      </c>
      <c r="CL7" s="38">
        <v>136.15</v>
      </c>
      <c r="CM7" s="38">
        <v>54.38</v>
      </c>
      <c r="CN7" s="38">
        <v>52.38</v>
      </c>
      <c r="CO7" s="38">
        <v>52.27</v>
      </c>
      <c r="CP7" s="38">
        <v>53.1</v>
      </c>
      <c r="CQ7" s="38">
        <v>53.16</v>
      </c>
      <c r="CR7" s="38">
        <v>62.5</v>
      </c>
      <c r="CS7" s="38">
        <v>63.26</v>
      </c>
      <c r="CT7" s="38">
        <v>61.54</v>
      </c>
      <c r="CU7" s="38">
        <v>61.93</v>
      </c>
      <c r="CV7" s="38">
        <v>61.32</v>
      </c>
      <c r="CW7" s="38">
        <v>59.64</v>
      </c>
      <c r="CX7" s="38">
        <v>96.59</v>
      </c>
      <c r="CY7" s="38">
        <v>96.83</v>
      </c>
      <c r="CZ7" s="38">
        <v>97.09</v>
      </c>
      <c r="DA7" s="38">
        <v>97.3</v>
      </c>
      <c r="DB7" s="38">
        <v>97.43</v>
      </c>
      <c r="DC7" s="38">
        <v>93.88</v>
      </c>
      <c r="DD7" s="38">
        <v>94.07</v>
      </c>
      <c r="DE7" s="38">
        <v>94.13</v>
      </c>
      <c r="DF7" s="38">
        <v>94.45</v>
      </c>
      <c r="DG7" s="38">
        <v>94.58</v>
      </c>
      <c r="DH7" s="38">
        <v>95.35</v>
      </c>
      <c r="DI7" s="38">
        <v>46.14</v>
      </c>
      <c r="DJ7" s="38">
        <v>47.87</v>
      </c>
      <c r="DK7" s="38">
        <v>46.49</v>
      </c>
      <c r="DL7" s="38">
        <v>48.26</v>
      </c>
      <c r="DM7" s="38">
        <v>49.25</v>
      </c>
      <c r="DN7" s="38">
        <v>29.48</v>
      </c>
      <c r="DO7" s="38">
        <v>28.95</v>
      </c>
      <c r="DP7" s="38">
        <v>30.11</v>
      </c>
      <c r="DQ7" s="38">
        <v>30.45</v>
      </c>
      <c r="DR7" s="38">
        <v>31.01</v>
      </c>
      <c r="DS7" s="38">
        <v>38.57</v>
      </c>
      <c r="DT7" s="38">
        <v>11.08</v>
      </c>
      <c r="DU7" s="38">
        <v>12.12</v>
      </c>
      <c r="DV7" s="38">
        <v>13.29</v>
      </c>
      <c r="DW7" s="38">
        <v>14.27</v>
      </c>
      <c r="DX7" s="38">
        <v>15.21</v>
      </c>
      <c r="DY7" s="38">
        <v>3.89</v>
      </c>
      <c r="DZ7" s="38">
        <v>4.07</v>
      </c>
      <c r="EA7" s="38">
        <v>4.54</v>
      </c>
      <c r="EB7" s="38">
        <v>4.8499999999999996</v>
      </c>
      <c r="EC7" s="38">
        <v>4.95</v>
      </c>
      <c r="ED7" s="38">
        <v>5.9</v>
      </c>
      <c r="EE7" s="38">
        <v>0.06</v>
      </c>
      <c r="EF7" s="38">
        <v>0.23</v>
      </c>
      <c r="EG7" s="38">
        <v>0.36</v>
      </c>
      <c r="EH7" s="38">
        <v>0.27</v>
      </c>
      <c r="EI7" s="38">
        <v>0.26</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2021-01-20T05:08:23Z</cp:lastPrinted>
  <dcterms:created xsi:type="dcterms:W3CDTF">2020-12-04T02:27:21Z</dcterms:created>
  <dcterms:modified xsi:type="dcterms:W3CDTF">2021-02-22T02:04:06Z</dcterms:modified>
  <cp:category/>
</cp:coreProperties>
</file>