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2\00作業用\02☆☆HP公表データ\06公共下水道\"/>
    </mc:Choice>
  </mc:AlternateContent>
  <workbookProtection workbookAlgorithmName="SHA-512" workbookHashValue="UAZ04XCeExSXXUFshW+f7zia9b4WIGj42N5/WmV9xxZ6L+MOwnhiMCUgIVG/SHYmz+8ulmIhD+0mDYZ97Gs8Jw==" workbookSaltValue="uXSN3JN0Zn0buPD6LdBi2w==" workbookSpinCount="100000" lockStructure="1"/>
  <bookViews>
    <workbookView xWindow="0" yWindow="0" windowWidth="20490" windowHeight="75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U6" i="5"/>
  <c r="BB8" i="4" s="1"/>
  <c r="T6" i="5"/>
  <c r="S6" i="5"/>
  <c r="AL8" i="4" s="1"/>
  <c r="R6" i="5"/>
  <c r="Q6" i="5"/>
  <c r="W10" i="4" s="1"/>
  <c r="P6" i="5"/>
  <c r="O6" i="5"/>
  <c r="I10" i="4" s="1"/>
  <c r="N6" i="5"/>
  <c r="M6" i="5"/>
  <c r="AD8" i="4" s="1"/>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BB10" i="4"/>
  <c r="AL10" i="4"/>
  <c r="AD10" i="4"/>
  <c r="P10" i="4"/>
  <c r="B10" i="4"/>
  <c r="AT8" i="4"/>
  <c r="W8" i="4"/>
  <c r="I8" i="4"/>
  <c r="B6" i="4"/>
</calcChain>
</file>

<file path=xl/sharedStrings.xml><?xml version="1.0" encoding="utf-8"?>
<sst xmlns="http://schemas.openxmlformats.org/spreadsheetml/2006/main" count="236" uniqueCount="117">
  <si>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</si>
  <si>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</si>
  <si>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</si>
  <si>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</si>
  <si>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</si>
  <si>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</si>
  <si>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</si>
  <si>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</si>
  <si>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</si>
  <si>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</si>
  <si>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</si>
  <si>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</si>
  <si>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</si>
  <si>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</si>
  <si>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</si>
  <si>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</si>
  <si>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</si>
  <si>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</si>
  <si>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</si>
  <si>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</si>
  <si>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</si>
  <si>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</si>
  <si>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</si>
  <si>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</si>
  <si>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</si>
  <si>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</si>
  <si>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</si>
  <si>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</si>
  <si>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</si>
  <si>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</si>
  <si>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</si>
  <si>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</si>
  <si>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</si>
  <si>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</si>
  <si>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</si>
  <si>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</si>
  <si>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</si>
  <si>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</si>
  <si>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</si>
  <si>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</si>
  <si>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</si>
  <si>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</si>
  <si>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</si>
  <si>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</si>
  <si>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</si>
  <si>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</si>
  <si>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</si>
  <si>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</si>
  <si>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</si>
  <si>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</si>
  <si>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</si>
  <si>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</si>
  <si>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</si>
  <si>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</si>
  <si>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</si>
  <si>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</si>
  <si>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</si>
  <si>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</si>
  <si>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</si>
  <si>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</si>
  <si>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</si>
  <si>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</si>
  <si>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</si>
  <si>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</si>
  <si>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</si>
  <si>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</si>
  <si>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</si>
  <si>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</si>
  <si>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</si>
  <si>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</si>
  <si>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</si>
  <si>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</si>
  <si>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</si>
  <si>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</si>
  <si>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</si>
  <si>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</si>
  <si>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</si>
  <si>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</si>
  <si>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</si>
  <si>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</si>
  <si>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</si>
  <si>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</si>
  <si>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</si>
  <si>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</si>
  <si>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</si>
  <si>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</si>
  <si>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</si>
  <si>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</si>
  <si>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</si>
  <si>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</si>
  <si>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</si>
  <si>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</si>
  <si>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</si>
  <si>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</si>
  <si>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</si>
  <si>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</si>
  <si>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岡崎市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</si>
  <si>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</si>
  <si>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</si>
  <si>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</si>
  <si>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</si>
  <si>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</si>
  <si>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</si>
  <si>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</si>
  <si>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</si>
  <si>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</si>
  <si>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</si>
  <si>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</si>
  <si>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</si>
  <si>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</si>
  <si>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</si>
  <si>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</si>
  <si>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</si>
  <si>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</si>
  <si>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　経常収支比率
　令和元年度は長期前受金戻入の増等により、前年度より大きく増となり、類似団体平均値、全国平均値を上回った。ただし、長期前受金は現金収入を伴わない収益であるため、引き続き収入の確保と事業の効率化等をより進めていく必要がある。
③　流動比率
　令和元年度は前年度より増となったが、繰越事業の増加により施設工事費の未払金が減少したことによる。類似団体平均値、全国平均と比べて高い水準であるものの、支払い能力を高めるため、引き続き収入の確保と経費の削減に努める必要がある。
④　企業債残高対事業規模比率
　令和元年度は前年度より微減となったが、これは企業債残高が減少し、営業収益が微増したことによる。
⑤　経費回収率
　下水道使用料だけでは経費を十分に賄えていないため、類似団体平均値、全国平均値を下回った。収入の確保と経費の削減に努める必要がある。
⑥　汚水処理原価
　平成27年度より汚水処理原価の積算基準を見直し、大幅に原価が増大したことで類似団体平均値、全国平均値を上回った。効率的に維持管理を行い費用の抑制を図りつつ、今後、管渠の老朽化等により増加が見込まれる維持管理費に適切に対応していく必要がある。</t>
    <rPh sb="2" eb="4">
      <t>ケイジョウ</t>
    </rPh>
    <rPh sb="4" eb="6">
      <t>シュウシ</t>
    </rPh>
    <rPh sb="6" eb="8">
      <t>ヒリツ</t>
    </rPh>
    <rPh sb="10" eb="12">
      <t>レイワ</t>
    </rPh>
    <rPh sb="12" eb="14">
      <t>ガンネン</t>
    </rPh>
    <rPh sb="14" eb="15">
      <t>ド</t>
    </rPh>
    <rPh sb="16" eb="18">
      <t>チョウキ</t>
    </rPh>
    <rPh sb="18" eb="20">
      <t>マエウ</t>
    </rPh>
    <rPh sb="20" eb="21">
      <t>キン</t>
    </rPh>
    <rPh sb="21" eb="23">
      <t>レイニュウ</t>
    </rPh>
    <rPh sb="24" eb="25">
      <t>ゾウ</t>
    </rPh>
    <rPh sb="25" eb="26">
      <t>トウ</t>
    </rPh>
    <rPh sb="30" eb="33">
      <t>ゼンネンド</t>
    </rPh>
    <rPh sb="35" eb="36">
      <t>オオ</t>
    </rPh>
    <rPh sb="38" eb="39">
      <t>ゾウ</t>
    </rPh>
    <rPh sb="43" eb="45">
      <t>ルイジ</t>
    </rPh>
    <rPh sb="45" eb="47">
      <t>ダンタイ</t>
    </rPh>
    <rPh sb="47" eb="50">
      <t>ヘイキンチ</t>
    </rPh>
    <rPh sb="51" eb="53">
      <t>ゼンコク</t>
    </rPh>
    <rPh sb="53" eb="56">
      <t>ヘイキンチ</t>
    </rPh>
    <rPh sb="57" eb="59">
      <t>ウワマワ</t>
    </rPh>
    <rPh sb="66" eb="68">
      <t>チョウキ</t>
    </rPh>
    <rPh sb="68" eb="70">
      <t>マエウ</t>
    </rPh>
    <rPh sb="70" eb="71">
      <t>キン</t>
    </rPh>
    <rPh sb="72" eb="74">
      <t>ゲンキン</t>
    </rPh>
    <rPh sb="74" eb="76">
      <t>シュウニュウ</t>
    </rPh>
    <rPh sb="77" eb="78">
      <t>トモナ</t>
    </rPh>
    <rPh sb="81" eb="83">
      <t>シュウエキ</t>
    </rPh>
    <rPh sb="89" eb="90">
      <t>ヒ</t>
    </rPh>
    <rPh sb="91" eb="92">
      <t>ツヅ</t>
    </rPh>
    <rPh sb="93" eb="95">
      <t>シュウニュウ</t>
    </rPh>
    <rPh sb="96" eb="98">
      <t>カクホ</t>
    </rPh>
    <rPh sb="99" eb="101">
      <t>ジギョウ</t>
    </rPh>
    <rPh sb="102" eb="105">
      <t>コウリツカ</t>
    </rPh>
    <rPh sb="105" eb="106">
      <t>トウ</t>
    </rPh>
    <rPh sb="109" eb="110">
      <t>スス</t>
    </rPh>
    <rPh sb="114" eb="116">
      <t>ヒツヨウ</t>
    </rPh>
    <rPh sb="123" eb="125">
      <t>リュウドウ</t>
    </rPh>
    <rPh sb="125" eb="127">
      <t>ヒリツ</t>
    </rPh>
    <rPh sb="129" eb="131">
      <t>レイワ</t>
    </rPh>
    <rPh sb="131" eb="132">
      <t>モト</t>
    </rPh>
    <rPh sb="132" eb="134">
      <t>ネンド</t>
    </rPh>
    <rPh sb="135" eb="138">
      <t>ゼンネンド</t>
    </rPh>
    <rPh sb="140" eb="141">
      <t>ゾウ</t>
    </rPh>
    <rPh sb="147" eb="149">
      <t>クリコシ</t>
    </rPh>
    <rPh sb="149" eb="151">
      <t>ジギョウ</t>
    </rPh>
    <rPh sb="152" eb="154">
      <t>ゾウカ</t>
    </rPh>
    <rPh sb="157" eb="159">
      <t>シセツ</t>
    </rPh>
    <rPh sb="159" eb="161">
      <t>コウジ</t>
    </rPh>
    <rPh sb="161" eb="162">
      <t>ヒ</t>
    </rPh>
    <rPh sb="163" eb="166">
      <t>ミバライキン</t>
    </rPh>
    <rPh sb="167" eb="168">
      <t>ゲン</t>
    </rPh>
    <rPh sb="168" eb="169">
      <t>ショウ</t>
    </rPh>
    <rPh sb="177" eb="184">
      <t>ルイジダンタイヘイキンチ</t>
    </rPh>
    <rPh sb="185" eb="187">
      <t>ゼンコク</t>
    </rPh>
    <rPh sb="187" eb="189">
      <t>ヘイキン</t>
    </rPh>
    <rPh sb="190" eb="191">
      <t>クラ</t>
    </rPh>
    <rPh sb="193" eb="194">
      <t>タカ</t>
    </rPh>
    <rPh sb="195" eb="197">
      <t>スイジュン</t>
    </rPh>
    <rPh sb="204" eb="206">
      <t>シハラ</t>
    </rPh>
    <rPh sb="207" eb="209">
      <t>ノウリョク</t>
    </rPh>
    <rPh sb="210" eb="211">
      <t>タカ</t>
    </rPh>
    <rPh sb="216" eb="217">
      <t>ヒ</t>
    </rPh>
    <rPh sb="218" eb="219">
      <t>ツヅ</t>
    </rPh>
    <rPh sb="220" eb="222">
      <t>シュウニュウ</t>
    </rPh>
    <rPh sb="223" eb="225">
      <t>カクホ</t>
    </rPh>
    <rPh sb="226" eb="228">
      <t>ケイヒ</t>
    </rPh>
    <rPh sb="229" eb="231">
      <t>サクゲン</t>
    </rPh>
    <rPh sb="232" eb="233">
      <t>ツト</t>
    </rPh>
    <rPh sb="235" eb="237">
      <t>ヒツヨウ</t>
    </rPh>
    <rPh sb="244" eb="246">
      <t>キギョウ</t>
    </rPh>
    <rPh sb="246" eb="247">
      <t>サイ</t>
    </rPh>
    <rPh sb="247" eb="249">
      <t>ザンダカ</t>
    </rPh>
    <rPh sb="249" eb="250">
      <t>タイ</t>
    </rPh>
    <rPh sb="250" eb="252">
      <t>ジギョウ</t>
    </rPh>
    <rPh sb="252" eb="254">
      <t>キボ</t>
    </rPh>
    <rPh sb="254" eb="256">
      <t>ヒリツ</t>
    </rPh>
    <rPh sb="258" eb="260">
      <t>レイワ</t>
    </rPh>
    <rPh sb="260" eb="262">
      <t>ガンネン</t>
    </rPh>
    <rPh sb="262" eb="263">
      <t>ド</t>
    </rPh>
    <rPh sb="264" eb="267">
      <t>ゼンネンド</t>
    </rPh>
    <rPh sb="269" eb="270">
      <t>ビ</t>
    </rPh>
    <rPh sb="270" eb="271">
      <t>ゲン</t>
    </rPh>
    <rPh sb="280" eb="282">
      <t>キギョウ</t>
    </rPh>
    <rPh sb="282" eb="283">
      <t>サイ</t>
    </rPh>
    <rPh sb="283" eb="285">
      <t>ザンダカ</t>
    </rPh>
    <rPh sb="286" eb="288">
      <t>ゲンショウ</t>
    </rPh>
    <rPh sb="290" eb="292">
      <t>エイギョウ</t>
    </rPh>
    <rPh sb="292" eb="294">
      <t>シュウエキ</t>
    </rPh>
    <rPh sb="295" eb="297">
      <t>ビゾウ</t>
    </rPh>
    <rPh sb="308" eb="310">
      <t>ケイヒ</t>
    </rPh>
    <rPh sb="310" eb="312">
      <t>カイシュウ</t>
    </rPh>
    <rPh sb="312" eb="313">
      <t>リツ</t>
    </rPh>
    <rPh sb="315" eb="318">
      <t>ゲスイドウ</t>
    </rPh>
    <rPh sb="318" eb="321">
      <t>シヨウリョウ</t>
    </rPh>
    <rPh sb="325" eb="327">
      <t>ケイヒ</t>
    </rPh>
    <rPh sb="328" eb="330">
      <t>ジュウブン</t>
    </rPh>
    <rPh sb="331" eb="332">
      <t>マカナ</t>
    </rPh>
    <rPh sb="340" eb="342">
      <t>ルイジ</t>
    </rPh>
    <rPh sb="342" eb="344">
      <t>ダンタイ</t>
    </rPh>
    <rPh sb="344" eb="347">
      <t>ヘイキンチ</t>
    </rPh>
    <rPh sb="348" eb="350">
      <t>ゼンコク</t>
    </rPh>
    <rPh sb="350" eb="353">
      <t>ヘイキンチ</t>
    </rPh>
    <rPh sb="354" eb="356">
      <t>シタマワ</t>
    </rPh>
    <rPh sb="359" eb="361">
      <t>シュウニュウ</t>
    </rPh>
    <rPh sb="362" eb="364">
      <t>カクホ</t>
    </rPh>
    <rPh sb="365" eb="367">
      <t>ケイヒ</t>
    </rPh>
    <rPh sb="368" eb="370">
      <t>サクゲン</t>
    </rPh>
    <rPh sb="371" eb="372">
      <t>ツト</t>
    </rPh>
    <rPh sb="374" eb="376">
      <t>ヒツヨウ</t>
    </rPh>
    <rPh sb="383" eb="385">
      <t>オスイ</t>
    </rPh>
    <rPh sb="385" eb="387">
      <t>ショリ</t>
    </rPh>
    <rPh sb="387" eb="389">
      <t>ゲンカ</t>
    </rPh>
    <phoneticPr fontId="4"/>
  </si>
  <si>
    <t>①　有形固定資産減価償却率
　年度の経過に伴い減価償却累計額が増加するため増加の推移となっている。
　一方で、本市は平成24年から減価償却費を算出しており、それ以前に耐用年数を超えた資産については減価償却費を計上していないため、類似団体平均値、全国平均値と比較して大幅に低い数値となっている。
②　管渠老朽化率
　平成28年度から微減の傾向で推移しているが、類似団体平均値を上回っているため、引き続き改築更新を進めていく必要がある。
③　管渠改善率
　令和元年度は前年度からほぼ横ばいで推移した。更新が必要な管渠が比較的多く、類似団体平均値、全国平均値と比較して高い値で推移している。</t>
    <rPh sb="15" eb="17">
      <t>ネンド</t>
    </rPh>
    <rPh sb="18" eb="20">
      <t>ケイカ</t>
    </rPh>
    <rPh sb="27" eb="30">
      <t>ルイケイガク</t>
    </rPh>
    <rPh sb="157" eb="159">
      <t>ヘイセイ</t>
    </rPh>
    <rPh sb="161" eb="163">
      <t>ネンド</t>
    </rPh>
    <rPh sb="165" eb="167">
      <t>ビゲン</t>
    </rPh>
    <rPh sb="168" eb="170">
      <t>ケイコウ</t>
    </rPh>
    <rPh sb="171" eb="173">
      <t>スイイ</t>
    </rPh>
    <rPh sb="219" eb="221">
      <t>カンキョ</t>
    </rPh>
    <rPh sb="221" eb="223">
      <t>カイゼン</t>
    </rPh>
    <rPh sb="223" eb="224">
      <t>リツ</t>
    </rPh>
    <rPh sb="226" eb="228">
      <t>レイワ</t>
    </rPh>
    <rPh sb="228" eb="230">
      <t>ガンネン</t>
    </rPh>
    <rPh sb="230" eb="231">
      <t>ド</t>
    </rPh>
    <rPh sb="232" eb="235">
      <t>ゼンネンド</t>
    </rPh>
    <rPh sb="239" eb="240">
      <t>ヨコ</t>
    </rPh>
    <rPh sb="243" eb="245">
      <t>スイイ</t>
    </rPh>
    <rPh sb="248" eb="250">
      <t>コウシン</t>
    </rPh>
    <rPh sb="251" eb="253">
      <t>ヒツヨウ</t>
    </rPh>
    <rPh sb="254" eb="256">
      <t>カンキョ</t>
    </rPh>
    <rPh sb="260" eb="261">
      <t>オオ</t>
    </rPh>
    <rPh sb="263" eb="270">
      <t>ルイジダンタイヘイキンチ</t>
    </rPh>
    <rPh sb="271" eb="273">
      <t>ゼンコク</t>
    </rPh>
    <rPh sb="273" eb="276">
      <t>ヘイキンチ</t>
    </rPh>
    <rPh sb="277" eb="279">
      <t>ヒカク</t>
    </rPh>
    <rPh sb="281" eb="282">
      <t>タカ</t>
    </rPh>
    <rPh sb="283" eb="284">
      <t>アタイ</t>
    </rPh>
    <rPh sb="285" eb="287">
      <t>スイイ</t>
    </rPh>
    <phoneticPr fontId="4"/>
  </si>
  <si>
    <t>　経営の健全性・効率性については、経常黒字が続いているが、経費回収率が平均値を大きく下回っているため、引き続き収益の増加と費用の抑制に努める必要がある。特に収入の根幹となる下水道使用料については、人口減少や節水機器の普及等の要因により、減少に転じることが想定されるため、適正な使用料単価及び使用料体系を定期的に検証する必要がある。
　また、施設面においては平均値を上回る数値であるが、平成29年度に策定したストックマネジメント計画に基づき、施設の点検・調査、修繕・改築を効果的に進めていく。
　なお、経営戦略については平成30年度に策定及び公表を行った。また、令和３年度に見直す予定。</t>
    <rPh sb="1" eb="3">
      <t>ケイエイ</t>
    </rPh>
    <rPh sb="4" eb="7">
      <t>ケンゼンセイ</t>
    </rPh>
    <rPh sb="8" eb="11">
      <t>コウリツセイ</t>
    </rPh>
    <rPh sb="17" eb="19">
      <t>ケイジョウ</t>
    </rPh>
    <rPh sb="19" eb="21">
      <t>クロジ</t>
    </rPh>
    <rPh sb="22" eb="23">
      <t>ツヅ</t>
    </rPh>
    <rPh sb="29" eb="31">
      <t>ケイヒ</t>
    </rPh>
    <rPh sb="31" eb="33">
      <t>カイシュウ</t>
    </rPh>
    <rPh sb="33" eb="34">
      <t>リツ</t>
    </rPh>
    <rPh sb="35" eb="38">
      <t>ヘイキンチ</t>
    </rPh>
    <rPh sb="39" eb="40">
      <t>オオ</t>
    </rPh>
    <rPh sb="42" eb="44">
      <t>シタマワ</t>
    </rPh>
    <rPh sb="51" eb="52">
      <t>ヒ</t>
    </rPh>
    <rPh sb="53" eb="54">
      <t>ツヅ</t>
    </rPh>
    <rPh sb="55" eb="57">
      <t>シュウエキ</t>
    </rPh>
    <rPh sb="58" eb="60">
      <t>ゾウカ</t>
    </rPh>
    <rPh sb="61" eb="63">
      <t>ヒヨウ</t>
    </rPh>
    <rPh sb="64" eb="66">
      <t>ヨクセイ</t>
    </rPh>
    <rPh sb="67" eb="68">
      <t>ツト</t>
    </rPh>
    <rPh sb="70" eb="72">
      <t>ヒツヨウ</t>
    </rPh>
    <rPh sb="86" eb="89">
      <t>ゲスイドウ</t>
    </rPh>
    <rPh sb="98" eb="100">
      <t>ジンコウ</t>
    </rPh>
    <rPh sb="100" eb="102">
      <t>ゲンショウ</t>
    </rPh>
    <rPh sb="103" eb="105">
      <t>セッスイ</t>
    </rPh>
    <rPh sb="105" eb="107">
      <t>キキ</t>
    </rPh>
    <rPh sb="108" eb="110">
      <t>フキュウ</t>
    </rPh>
    <rPh sb="110" eb="111">
      <t>トウ</t>
    </rPh>
    <rPh sb="112" eb="114">
      <t>ヨウイン</t>
    </rPh>
    <rPh sb="118" eb="120">
      <t>ゲンショウ</t>
    </rPh>
    <rPh sb="121" eb="122">
      <t>テン</t>
    </rPh>
    <rPh sb="127" eb="129">
      <t>ソウテイ</t>
    </rPh>
    <rPh sb="159" eb="16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</si>
</sst>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0.27</c:v>
                </c:pt>
                <c:pt idx="1">
                  <c:v>0.16</c:v>
                </c:pt>
                <c:pt idx="2">
                  <c:v>0.25</c:v>
                </c:pt>
                <c:pt idx="3">
                  <c:v>0.52</c:v>
                </c:pt>
                <c:pt idx="4">
                  <c:v>0.54</c:v>
                </c:pt>
              </c:numCache>
            </c:numRef>
          </c:val>
          <c:extLst>
            <c:ext xmlns:c16="http://schemas.microsoft.com/office/drawing/2014/chart" uri="{C3380CC4-5D6E-409C-BE32-E72D297353CC}">
              <c16:uniqueId val="{00000000-8563-4CD7-8D39-17E42DA64D91}"/>
            </c:ext>
          </c:extLst>
        </c:ser>
        <c:dLbls>
          <c:showLegendKey val="0"/>
          <c:showVal val="0"/>
          <c:showCatName val="0"/>
          <c:showSerName val="0"/>
          <c:showPercent val="0"/>
          <c:showBubbleSize val="0"/>
        </c:dLbls>
        <c:gapWidth val="150"/>
        <c:axId val="573794680"/>
        <c:axId val="573795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0.13</c:v>
                </c:pt>
                <c:pt idx="2">
                  <c:v>0.17</c:v>
                </c:pt>
                <c:pt idx="3">
                  <c:v>0.21</c:v>
                </c:pt>
                <c:pt idx="4">
                  <c:v>0.19</c:v>
                </c:pt>
              </c:numCache>
            </c:numRef>
          </c:val>
          <c:smooth val="0"/>
          <c:extLst>
            <c:ext xmlns:c16="http://schemas.microsoft.com/office/drawing/2014/chart" uri="{C3380CC4-5D6E-409C-BE32-E72D297353CC}">
              <c16:uniqueId val="{00000001-8563-4CD7-8D39-17E42DA64D91}"/>
            </c:ext>
          </c:extLst>
        </c:ser>
        <c:dLbls>
          <c:showLegendKey val="0"/>
          <c:showVal val="0"/>
          <c:showCatName val="0"/>
          <c:showSerName val="0"/>
          <c:showPercent val="0"/>
          <c:showBubbleSize val="0"/>
        </c:dLbls>
        <c:marker val="1"/>
        <c:smooth val="0"/>
        <c:axId val="573794680"/>
        <c:axId val="573795072"/>
      </c:lineChart>
      <c:dateAx>
        <c:axId val="573794680"/>
        <c:scaling>
          <c:orientation val="minMax"/>
        </c:scaling>
        <c:delete val="1"/>
        <c:axPos val="b"/>
        <c:numFmt formatCode="&quot;H&quot;yy" sourceLinked="1"/>
        <c:majorTickMark val="none"/>
        <c:minorTickMark val="none"/>
        <c:tickLblPos val="none"/>
        <c:crossAx val="573795072"/>
        <c:crosses val="autoZero"/>
        <c:auto val="1"/>
        <c:lblOffset val="100"/>
        <c:baseTimeUnit val="years"/>
      </c:dateAx>
      <c:valAx>
        <c:axId val="57379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3794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68-4549-A8E1-AC1D908C0777}"/>
            </c:ext>
          </c:extLst>
        </c:ser>
        <c:dLbls>
          <c:showLegendKey val="0"/>
          <c:showVal val="0"/>
          <c:showCatName val="0"/>
          <c:showSerName val="0"/>
          <c:showPercent val="0"/>
          <c:showBubbleSize val="0"/>
        </c:dLbls>
        <c:gapWidth val="150"/>
        <c:axId val="573785272"/>
        <c:axId val="576201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62.5</c:v>
                </c:pt>
                <c:pt idx="1">
                  <c:v>63.26</c:v>
                </c:pt>
                <c:pt idx="2">
                  <c:v>61.54</c:v>
                </c:pt>
                <c:pt idx="3">
                  <c:v>61.93</c:v>
                </c:pt>
                <c:pt idx="4">
                  <c:v>61.32</c:v>
                </c:pt>
              </c:numCache>
            </c:numRef>
          </c:val>
          <c:smooth val="0"/>
          <c:extLst>
            <c:ext xmlns:c16="http://schemas.microsoft.com/office/drawing/2014/chart" uri="{C3380CC4-5D6E-409C-BE32-E72D297353CC}">
              <c16:uniqueId val="{00000001-3368-4549-A8E1-AC1D908C0777}"/>
            </c:ext>
          </c:extLst>
        </c:ser>
        <c:dLbls>
          <c:showLegendKey val="0"/>
          <c:showVal val="0"/>
          <c:showCatName val="0"/>
          <c:showSerName val="0"/>
          <c:showPercent val="0"/>
          <c:showBubbleSize val="0"/>
        </c:dLbls>
        <c:marker val="1"/>
        <c:smooth val="0"/>
        <c:axId val="573785272"/>
        <c:axId val="576201440"/>
      </c:lineChart>
      <c:dateAx>
        <c:axId val="573785272"/>
        <c:scaling>
          <c:orientation val="minMax"/>
        </c:scaling>
        <c:delete val="1"/>
        <c:axPos val="b"/>
        <c:numFmt formatCode="&quot;H&quot;yy" sourceLinked="1"/>
        <c:majorTickMark val="none"/>
        <c:minorTickMark val="none"/>
        <c:tickLblPos val="none"/>
        <c:crossAx val="576201440"/>
        <c:crosses val="autoZero"/>
        <c:auto val="1"/>
        <c:lblOffset val="100"/>
        <c:baseTimeUnit val="years"/>
      </c:dateAx>
      <c:valAx>
        <c:axId val="57620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3785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94.22</c:v>
                </c:pt>
                <c:pt idx="1">
                  <c:v>94.78</c:v>
                </c:pt>
                <c:pt idx="2">
                  <c:v>95.28</c:v>
                </c:pt>
                <c:pt idx="3">
                  <c:v>95.47</c:v>
                </c:pt>
                <c:pt idx="4">
                  <c:v>95.57</c:v>
                </c:pt>
              </c:numCache>
            </c:numRef>
          </c:val>
          <c:extLst>
            <c:ext xmlns:c16="http://schemas.microsoft.com/office/drawing/2014/chart" uri="{C3380CC4-5D6E-409C-BE32-E72D297353CC}">
              <c16:uniqueId val="{00000000-8513-43D5-845D-94C626EDD947}"/>
            </c:ext>
          </c:extLst>
        </c:ser>
        <c:dLbls>
          <c:showLegendKey val="0"/>
          <c:showVal val="0"/>
          <c:showCatName val="0"/>
          <c:showSerName val="0"/>
          <c:showPercent val="0"/>
          <c:showBubbleSize val="0"/>
        </c:dLbls>
        <c:gapWidth val="150"/>
        <c:axId val="576201832"/>
        <c:axId val="576202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93.88</c:v>
                </c:pt>
                <c:pt idx="1">
                  <c:v>94.07</c:v>
                </c:pt>
                <c:pt idx="2">
                  <c:v>94.13</c:v>
                </c:pt>
                <c:pt idx="3">
                  <c:v>94.45</c:v>
                </c:pt>
                <c:pt idx="4">
                  <c:v>94.58</c:v>
                </c:pt>
              </c:numCache>
            </c:numRef>
          </c:val>
          <c:smooth val="0"/>
          <c:extLst>
            <c:ext xmlns:c16="http://schemas.microsoft.com/office/drawing/2014/chart" uri="{C3380CC4-5D6E-409C-BE32-E72D297353CC}">
              <c16:uniqueId val="{00000001-8513-43D5-845D-94C626EDD947}"/>
            </c:ext>
          </c:extLst>
        </c:ser>
        <c:dLbls>
          <c:showLegendKey val="0"/>
          <c:showVal val="0"/>
          <c:showCatName val="0"/>
          <c:showSerName val="0"/>
          <c:showPercent val="0"/>
          <c:showBubbleSize val="0"/>
        </c:dLbls>
        <c:marker val="1"/>
        <c:smooth val="0"/>
        <c:axId val="576201832"/>
        <c:axId val="576202224"/>
      </c:lineChart>
      <c:dateAx>
        <c:axId val="576201832"/>
        <c:scaling>
          <c:orientation val="minMax"/>
        </c:scaling>
        <c:delete val="1"/>
        <c:axPos val="b"/>
        <c:numFmt formatCode="&quot;H&quot;yy" sourceLinked="1"/>
        <c:majorTickMark val="none"/>
        <c:minorTickMark val="none"/>
        <c:tickLblPos val="none"/>
        <c:crossAx val="576202224"/>
        <c:crosses val="autoZero"/>
        <c:auto val="1"/>
        <c:lblOffset val="100"/>
        <c:baseTimeUnit val="years"/>
      </c:dateAx>
      <c:valAx>
        <c:axId val="57620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6201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106.05</c:v>
                </c:pt>
                <c:pt idx="1">
                  <c:v>105.87</c:v>
                </c:pt>
                <c:pt idx="2">
                  <c:v>106.99</c:v>
                </c:pt>
                <c:pt idx="3">
                  <c:v>107.1</c:v>
                </c:pt>
                <c:pt idx="4">
                  <c:v>108.37</c:v>
                </c:pt>
              </c:numCache>
            </c:numRef>
          </c:val>
          <c:extLst>
            <c:ext xmlns:c16="http://schemas.microsoft.com/office/drawing/2014/chart" uri="{C3380CC4-5D6E-409C-BE32-E72D297353CC}">
              <c16:uniqueId val="{00000000-434E-4908-8A63-5319906A1803}"/>
            </c:ext>
          </c:extLst>
        </c:ser>
        <c:dLbls>
          <c:showLegendKey val="0"/>
          <c:showVal val="0"/>
          <c:showCatName val="0"/>
          <c:showSerName val="0"/>
          <c:showPercent val="0"/>
          <c:showBubbleSize val="0"/>
        </c:dLbls>
        <c:gapWidth val="150"/>
        <c:axId val="573792720"/>
        <c:axId val="573793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107.45</c:v>
                </c:pt>
                <c:pt idx="2">
                  <c:v>107.43</c:v>
                </c:pt>
                <c:pt idx="3">
                  <c:v>107.64</c:v>
                </c:pt>
                <c:pt idx="4">
                  <c:v>107.03</c:v>
                </c:pt>
              </c:numCache>
            </c:numRef>
          </c:val>
          <c:smooth val="0"/>
          <c:extLst>
            <c:ext xmlns:c16="http://schemas.microsoft.com/office/drawing/2014/chart" uri="{C3380CC4-5D6E-409C-BE32-E72D297353CC}">
              <c16:uniqueId val="{00000001-434E-4908-8A63-5319906A1803}"/>
            </c:ext>
          </c:extLst>
        </c:ser>
        <c:dLbls>
          <c:showLegendKey val="0"/>
          <c:showVal val="0"/>
          <c:showCatName val="0"/>
          <c:showSerName val="0"/>
          <c:showPercent val="0"/>
          <c:showBubbleSize val="0"/>
        </c:dLbls>
        <c:marker val="1"/>
        <c:smooth val="0"/>
        <c:axId val="573792720"/>
        <c:axId val="573793504"/>
      </c:lineChart>
      <c:dateAx>
        <c:axId val="573792720"/>
        <c:scaling>
          <c:orientation val="minMax"/>
        </c:scaling>
        <c:delete val="1"/>
        <c:axPos val="b"/>
        <c:numFmt formatCode="&quot;H&quot;yy" sourceLinked="1"/>
        <c:majorTickMark val="none"/>
        <c:minorTickMark val="none"/>
        <c:tickLblPos val="none"/>
        <c:crossAx val="573793504"/>
        <c:crosses val="autoZero"/>
        <c:auto val="1"/>
        <c:lblOffset val="100"/>
        <c:baseTimeUnit val="years"/>
      </c:dateAx>
      <c:valAx>
        <c:axId val="57379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379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10.37</c:v>
                </c:pt>
                <c:pt idx="1">
                  <c:v>12.87</c:v>
                </c:pt>
                <c:pt idx="2">
                  <c:v>15.13</c:v>
                </c:pt>
                <c:pt idx="3">
                  <c:v>16.899999999999999</c:v>
                </c:pt>
                <c:pt idx="4">
                  <c:v>18.93</c:v>
                </c:pt>
              </c:numCache>
            </c:numRef>
          </c:val>
          <c:extLst>
            <c:ext xmlns:c16="http://schemas.microsoft.com/office/drawing/2014/chart" uri="{C3380CC4-5D6E-409C-BE32-E72D297353CC}">
              <c16:uniqueId val="{00000000-D363-45CB-AF68-BDA066A94AD9}"/>
            </c:ext>
          </c:extLst>
        </c:ser>
        <c:dLbls>
          <c:showLegendKey val="0"/>
          <c:showVal val="0"/>
          <c:showCatName val="0"/>
          <c:showSerName val="0"/>
          <c:showPercent val="0"/>
          <c:showBubbleSize val="0"/>
        </c:dLbls>
        <c:gapWidth val="150"/>
        <c:axId val="573780568"/>
        <c:axId val="573789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29.48</c:v>
                </c:pt>
                <c:pt idx="1">
                  <c:v>28.95</c:v>
                </c:pt>
                <c:pt idx="2">
                  <c:v>30.11</c:v>
                </c:pt>
                <c:pt idx="3">
                  <c:v>30.45</c:v>
                </c:pt>
                <c:pt idx="4">
                  <c:v>31.01</c:v>
                </c:pt>
              </c:numCache>
            </c:numRef>
          </c:val>
          <c:smooth val="0"/>
          <c:extLst>
            <c:ext xmlns:c16="http://schemas.microsoft.com/office/drawing/2014/chart" uri="{C3380CC4-5D6E-409C-BE32-E72D297353CC}">
              <c16:uniqueId val="{00000001-D363-45CB-AF68-BDA066A94AD9}"/>
            </c:ext>
          </c:extLst>
        </c:ser>
        <c:dLbls>
          <c:showLegendKey val="0"/>
          <c:showVal val="0"/>
          <c:showCatName val="0"/>
          <c:showSerName val="0"/>
          <c:showPercent val="0"/>
          <c:showBubbleSize val="0"/>
        </c:dLbls>
        <c:marker val="1"/>
        <c:smooth val="0"/>
        <c:axId val="573780568"/>
        <c:axId val="573789584"/>
      </c:lineChart>
      <c:dateAx>
        <c:axId val="573780568"/>
        <c:scaling>
          <c:orientation val="minMax"/>
        </c:scaling>
        <c:delete val="1"/>
        <c:axPos val="b"/>
        <c:numFmt formatCode="&quot;H&quot;yy" sourceLinked="1"/>
        <c:majorTickMark val="none"/>
        <c:minorTickMark val="none"/>
        <c:tickLblPos val="none"/>
        <c:crossAx val="573789584"/>
        <c:crosses val="autoZero"/>
        <c:auto val="1"/>
        <c:lblOffset val="100"/>
        <c:baseTimeUnit val="years"/>
      </c:dateAx>
      <c:valAx>
        <c:axId val="57378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3780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5.23</c:v>
                </c:pt>
                <c:pt idx="1">
                  <c:v>5.41</c:v>
                </c:pt>
                <c:pt idx="2">
                  <c:v>5.35</c:v>
                </c:pt>
                <c:pt idx="3">
                  <c:v>5.29</c:v>
                </c:pt>
                <c:pt idx="4">
                  <c:v>5.16</c:v>
                </c:pt>
              </c:numCache>
            </c:numRef>
          </c:val>
          <c:extLst>
            <c:ext xmlns:c16="http://schemas.microsoft.com/office/drawing/2014/chart" uri="{C3380CC4-5D6E-409C-BE32-E72D297353CC}">
              <c16:uniqueId val="{00000000-F3F2-4440-8359-039B98852377}"/>
            </c:ext>
          </c:extLst>
        </c:ser>
        <c:dLbls>
          <c:showLegendKey val="0"/>
          <c:showVal val="0"/>
          <c:showCatName val="0"/>
          <c:showSerName val="0"/>
          <c:showPercent val="0"/>
          <c:showBubbleSize val="0"/>
        </c:dLbls>
        <c:gapWidth val="150"/>
        <c:axId val="573790368"/>
        <c:axId val="573782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3.89</c:v>
                </c:pt>
                <c:pt idx="1">
                  <c:v>4.07</c:v>
                </c:pt>
                <c:pt idx="2">
                  <c:v>4.54</c:v>
                </c:pt>
                <c:pt idx="3">
                  <c:v>4.8499999999999996</c:v>
                </c:pt>
                <c:pt idx="4">
                  <c:v>4.95</c:v>
                </c:pt>
              </c:numCache>
            </c:numRef>
          </c:val>
          <c:smooth val="0"/>
          <c:extLst>
            <c:ext xmlns:c16="http://schemas.microsoft.com/office/drawing/2014/chart" uri="{C3380CC4-5D6E-409C-BE32-E72D297353CC}">
              <c16:uniqueId val="{00000001-F3F2-4440-8359-039B98852377}"/>
            </c:ext>
          </c:extLst>
        </c:ser>
        <c:dLbls>
          <c:showLegendKey val="0"/>
          <c:showVal val="0"/>
          <c:showCatName val="0"/>
          <c:showSerName val="0"/>
          <c:showPercent val="0"/>
          <c:showBubbleSize val="0"/>
        </c:dLbls>
        <c:marker val="1"/>
        <c:smooth val="0"/>
        <c:axId val="573790368"/>
        <c:axId val="573782528"/>
      </c:lineChart>
      <c:dateAx>
        <c:axId val="573790368"/>
        <c:scaling>
          <c:orientation val="minMax"/>
        </c:scaling>
        <c:delete val="1"/>
        <c:axPos val="b"/>
        <c:numFmt formatCode="&quot;H&quot;yy" sourceLinked="1"/>
        <c:majorTickMark val="none"/>
        <c:minorTickMark val="none"/>
        <c:tickLblPos val="none"/>
        <c:crossAx val="573782528"/>
        <c:crosses val="autoZero"/>
        <c:auto val="1"/>
        <c:lblOffset val="100"/>
        <c:baseTimeUnit val="years"/>
      </c:dateAx>
      <c:valAx>
        <c:axId val="57378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379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12-461E-AF0C-4C555AD79FD9}"/>
            </c:ext>
          </c:extLst>
        </c:ser>
        <c:dLbls>
          <c:showLegendKey val="0"/>
          <c:showVal val="0"/>
          <c:showCatName val="0"/>
          <c:showSerName val="0"/>
          <c:showPercent val="0"/>
          <c:showBubbleSize val="0"/>
        </c:dLbls>
        <c:gapWidth val="150"/>
        <c:axId val="573786448"/>
        <c:axId val="573782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12.51</c:v>
                </c:pt>
                <c:pt idx="1">
                  <c:v>11.01</c:v>
                </c:pt>
                <c:pt idx="2">
                  <c:v>10.199999999999999</c:v>
                </c:pt>
                <c:pt idx="3">
                  <c:v>9.1999999999999993</c:v>
                </c:pt>
                <c:pt idx="4">
                  <c:v>7.69</c:v>
                </c:pt>
              </c:numCache>
            </c:numRef>
          </c:val>
          <c:smooth val="0"/>
          <c:extLst>
            <c:ext xmlns:c16="http://schemas.microsoft.com/office/drawing/2014/chart" uri="{C3380CC4-5D6E-409C-BE32-E72D297353CC}">
              <c16:uniqueId val="{00000001-C012-461E-AF0C-4C555AD79FD9}"/>
            </c:ext>
          </c:extLst>
        </c:ser>
        <c:dLbls>
          <c:showLegendKey val="0"/>
          <c:showVal val="0"/>
          <c:showCatName val="0"/>
          <c:showSerName val="0"/>
          <c:showPercent val="0"/>
          <c:showBubbleSize val="0"/>
        </c:dLbls>
        <c:marker val="1"/>
        <c:smooth val="0"/>
        <c:axId val="573786448"/>
        <c:axId val="573782920"/>
      </c:lineChart>
      <c:dateAx>
        <c:axId val="573786448"/>
        <c:scaling>
          <c:orientation val="minMax"/>
        </c:scaling>
        <c:delete val="1"/>
        <c:axPos val="b"/>
        <c:numFmt formatCode="&quot;H&quot;yy" sourceLinked="1"/>
        <c:majorTickMark val="none"/>
        <c:minorTickMark val="none"/>
        <c:tickLblPos val="none"/>
        <c:crossAx val="573782920"/>
        <c:crosses val="autoZero"/>
        <c:auto val="1"/>
        <c:lblOffset val="100"/>
        <c:baseTimeUnit val="years"/>
      </c:dateAx>
      <c:valAx>
        <c:axId val="573782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378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59.86</c:v>
                </c:pt>
                <c:pt idx="1">
                  <c:v>63.73</c:v>
                </c:pt>
                <c:pt idx="2">
                  <c:v>67.36</c:v>
                </c:pt>
                <c:pt idx="3">
                  <c:v>76.62</c:v>
                </c:pt>
                <c:pt idx="4">
                  <c:v>86.58</c:v>
                </c:pt>
              </c:numCache>
            </c:numRef>
          </c:val>
          <c:extLst>
            <c:ext xmlns:c16="http://schemas.microsoft.com/office/drawing/2014/chart" uri="{C3380CC4-5D6E-409C-BE32-E72D297353CC}">
              <c16:uniqueId val="{00000000-F78A-4272-8B93-A991C801B889}"/>
            </c:ext>
          </c:extLst>
        </c:ser>
        <c:dLbls>
          <c:showLegendKey val="0"/>
          <c:showVal val="0"/>
          <c:showCatName val="0"/>
          <c:showSerName val="0"/>
          <c:showPercent val="0"/>
          <c:showBubbleSize val="0"/>
        </c:dLbls>
        <c:gapWidth val="150"/>
        <c:axId val="573786056"/>
        <c:axId val="573786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54.09</c:v>
                </c:pt>
                <c:pt idx="1">
                  <c:v>54.03</c:v>
                </c:pt>
                <c:pt idx="2">
                  <c:v>65.83</c:v>
                </c:pt>
                <c:pt idx="3">
                  <c:v>72.22</c:v>
                </c:pt>
                <c:pt idx="4">
                  <c:v>73.02</c:v>
                </c:pt>
              </c:numCache>
            </c:numRef>
          </c:val>
          <c:smooth val="0"/>
          <c:extLst>
            <c:ext xmlns:c16="http://schemas.microsoft.com/office/drawing/2014/chart" uri="{C3380CC4-5D6E-409C-BE32-E72D297353CC}">
              <c16:uniqueId val="{00000001-F78A-4272-8B93-A991C801B889}"/>
            </c:ext>
          </c:extLst>
        </c:ser>
        <c:dLbls>
          <c:showLegendKey val="0"/>
          <c:showVal val="0"/>
          <c:showCatName val="0"/>
          <c:showSerName val="0"/>
          <c:showPercent val="0"/>
          <c:showBubbleSize val="0"/>
        </c:dLbls>
        <c:marker val="1"/>
        <c:smooth val="0"/>
        <c:axId val="573786056"/>
        <c:axId val="573786840"/>
      </c:lineChart>
      <c:dateAx>
        <c:axId val="573786056"/>
        <c:scaling>
          <c:orientation val="minMax"/>
        </c:scaling>
        <c:delete val="1"/>
        <c:axPos val="b"/>
        <c:numFmt formatCode="&quot;H&quot;yy" sourceLinked="1"/>
        <c:majorTickMark val="none"/>
        <c:minorTickMark val="none"/>
        <c:tickLblPos val="none"/>
        <c:crossAx val="573786840"/>
        <c:crosses val="autoZero"/>
        <c:auto val="1"/>
        <c:lblOffset val="100"/>
        <c:baseTimeUnit val="years"/>
      </c:dateAx>
      <c:valAx>
        <c:axId val="573786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3786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662.45</c:v>
                </c:pt>
                <c:pt idx="1">
                  <c:v>708.53</c:v>
                </c:pt>
                <c:pt idx="2">
                  <c:v>746.23</c:v>
                </c:pt>
                <c:pt idx="3">
                  <c:v>731.04</c:v>
                </c:pt>
                <c:pt idx="4">
                  <c:v>699.92</c:v>
                </c:pt>
              </c:numCache>
            </c:numRef>
          </c:val>
          <c:extLst>
            <c:ext xmlns:c16="http://schemas.microsoft.com/office/drawing/2014/chart" uri="{C3380CC4-5D6E-409C-BE32-E72D297353CC}">
              <c16:uniqueId val="{00000000-917F-4822-B689-6C851580AF4F}"/>
            </c:ext>
          </c:extLst>
        </c:ser>
        <c:dLbls>
          <c:showLegendKey val="0"/>
          <c:showVal val="0"/>
          <c:showCatName val="0"/>
          <c:showSerName val="0"/>
          <c:showPercent val="0"/>
          <c:showBubbleSize val="0"/>
        </c:dLbls>
        <c:gapWidth val="150"/>
        <c:axId val="573783704"/>
        <c:axId val="573784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845.86</c:v>
                </c:pt>
                <c:pt idx="1">
                  <c:v>802.49</c:v>
                </c:pt>
                <c:pt idx="2">
                  <c:v>805.14</c:v>
                </c:pt>
                <c:pt idx="3">
                  <c:v>730.93</c:v>
                </c:pt>
                <c:pt idx="4">
                  <c:v>708.89</c:v>
                </c:pt>
              </c:numCache>
            </c:numRef>
          </c:val>
          <c:smooth val="0"/>
          <c:extLst>
            <c:ext xmlns:c16="http://schemas.microsoft.com/office/drawing/2014/chart" uri="{C3380CC4-5D6E-409C-BE32-E72D297353CC}">
              <c16:uniqueId val="{00000001-917F-4822-B689-6C851580AF4F}"/>
            </c:ext>
          </c:extLst>
        </c:ser>
        <c:dLbls>
          <c:showLegendKey val="0"/>
          <c:showVal val="0"/>
          <c:showCatName val="0"/>
          <c:showSerName val="0"/>
          <c:showPercent val="0"/>
          <c:showBubbleSize val="0"/>
        </c:dLbls>
        <c:marker val="1"/>
        <c:smooth val="0"/>
        <c:axId val="573783704"/>
        <c:axId val="573784096"/>
      </c:lineChart>
      <c:dateAx>
        <c:axId val="573783704"/>
        <c:scaling>
          <c:orientation val="minMax"/>
        </c:scaling>
        <c:delete val="1"/>
        <c:axPos val="b"/>
        <c:numFmt formatCode="&quot;H&quot;yy" sourceLinked="1"/>
        <c:majorTickMark val="none"/>
        <c:minorTickMark val="none"/>
        <c:tickLblPos val="none"/>
        <c:crossAx val="573784096"/>
        <c:crosses val="autoZero"/>
        <c:auto val="1"/>
        <c:lblOffset val="100"/>
        <c:baseTimeUnit val="years"/>
      </c:dateAx>
      <c:valAx>
        <c:axId val="57378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3783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79.53</c:v>
                </c:pt>
                <c:pt idx="1">
                  <c:v>78.2</c:v>
                </c:pt>
                <c:pt idx="2">
                  <c:v>79.010000000000005</c:v>
                </c:pt>
                <c:pt idx="3">
                  <c:v>78.8</c:v>
                </c:pt>
                <c:pt idx="4">
                  <c:v>78.55</c:v>
                </c:pt>
              </c:numCache>
            </c:numRef>
          </c:val>
          <c:extLst>
            <c:ext xmlns:c16="http://schemas.microsoft.com/office/drawing/2014/chart" uri="{C3380CC4-5D6E-409C-BE32-E72D297353CC}">
              <c16:uniqueId val="{00000000-A8CB-4FC3-BBDA-CBD37A3EC71B}"/>
            </c:ext>
          </c:extLst>
        </c:ser>
        <c:dLbls>
          <c:showLegendKey val="0"/>
          <c:showVal val="0"/>
          <c:showCatName val="0"/>
          <c:showSerName val="0"/>
          <c:showPercent val="0"/>
          <c:showBubbleSize val="0"/>
        </c:dLbls>
        <c:gapWidth val="150"/>
        <c:axId val="573791544"/>
        <c:axId val="57379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101.88</c:v>
                </c:pt>
                <c:pt idx="1">
                  <c:v>103.18</c:v>
                </c:pt>
                <c:pt idx="2">
                  <c:v>100.22</c:v>
                </c:pt>
                <c:pt idx="3">
                  <c:v>98.09</c:v>
                </c:pt>
                <c:pt idx="4">
                  <c:v>97.91</c:v>
                </c:pt>
              </c:numCache>
            </c:numRef>
          </c:val>
          <c:smooth val="0"/>
          <c:extLst>
            <c:ext xmlns:c16="http://schemas.microsoft.com/office/drawing/2014/chart" uri="{C3380CC4-5D6E-409C-BE32-E72D297353CC}">
              <c16:uniqueId val="{00000001-A8CB-4FC3-BBDA-CBD37A3EC71B}"/>
            </c:ext>
          </c:extLst>
        </c:ser>
        <c:dLbls>
          <c:showLegendKey val="0"/>
          <c:showVal val="0"/>
          <c:showCatName val="0"/>
          <c:showSerName val="0"/>
          <c:showPercent val="0"/>
          <c:showBubbleSize val="0"/>
        </c:dLbls>
        <c:marker val="1"/>
        <c:smooth val="0"/>
        <c:axId val="573791544"/>
        <c:axId val="573791936"/>
      </c:lineChart>
      <c:dateAx>
        <c:axId val="573791544"/>
        <c:scaling>
          <c:orientation val="minMax"/>
        </c:scaling>
        <c:delete val="1"/>
        <c:axPos val="b"/>
        <c:numFmt formatCode="&quot;H&quot;yy" sourceLinked="1"/>
        <c:majorTickMark val="none"/>
        <c:minorTickMark val="none"/>
        <c:tickLblPos val="none"/>
        <c:crossAx val="573791936"/>
        <c:crosses val="autoZero"/>
        <c:auto val="1"/>
        <c:lblOffset val="100"/>
        <c:baseTimeUnit val="years"/>
      </c:dateAx>
      <c:valAx>
        <c:axId val="57379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3791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148.83000000000001</c:v>
                </c:pt>
                <c:pt idx="1">
                  <c:v>152.41999999999999</c:v>
                </c:pt>
                <c:pt idx="2">
                  <c:v>150</c:v>
                </c:pt>
                <c:pt idx="3">
                  <c:v>150</c:v>
                </c:pt>
                <c:pt idx="4">
                  <c:v>150</c:v>
                </c:pt>
              </c:numCache>
            </c:numRef>
          </c:val>
          <c:extLst>
            <c:ext xmlns:c16="http://schemas.microsoft.com/office/drawing/2014/chart" uri="{C3380CC4-5D6E-409C-BE32-E72D297353CC}">
              <c16:uniqueId val="{00000000-6CED-4408-88B3-0FF21F5B3CAE}"/>
            </c:ext>
          </c:extLst>
        </c:ser>
        <c:dLbls>
          <c:showLegendKey val="0"/>
          <c:showVal val="0"/>
          <c:showCatName val="0"/>
          <c:showSerName val="0"/>
          <c:showPercent val="0"/>
          <c:showBubbleSize val="0"/>
        </c:dLbls>
        <c:gapWidth val="150"/>
        <c:axId val="573780176"/>
        <c:axId val="573787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143.15</c:v>
                </c:pt>
                <c:pt idx="1">
                  <c:v>141.11000000000001</c:v>
                </c:pt>
                <c:pt idx="2">
                  <c:v>144.79</c:v>
                </c:pt>
                <c:pt idx="3">
                  <c:v>146.08000000000001</c:v>
                </c:pt>
                <c:pt idx="4">
                  <c:v>144.11000000000001</c:v>
                </c:pt>
              </c:numCache>
            </c:numRef>
          </c:val>
          <c:smooth val="0"/>
          <c:extLst>
            <c:ext xmlns:c16="http://schemas.microsoft.com/office/drawing/2014/chart" uri="{C3380CC4-5D6E-409C-BE32-E72D297353CC}">
              <c16:uniqueId val="{00000001-6CED-4408-88B3-0FF21F5B3CAE}"/>
            </c:ext>
          </c:extLst>
        </c:ser>
        <c:dLbls>
          <c:showLegendKey val="0"/>
          <c:showVal val="0"/>
          <c:showCatName val="0"/>
          <c:showSerName val="0"/>
          <c:showPercent val="0"/>
          <c:showBubbleSize val="0"/>
        </c:dLbls>
        <c:marker val="1"/>
        <c:smooth val="0"/>
        <c:axId val="573780176"/>
        <c:axId val="573787624"/>
      </c:lineChart>
      <c:dateAx>
        <c:axId val="573780176"/>
        <c:scaling>
          <c:orientation val="minMax"/>
        </c:scaling>
        <c:delete val="1"/>
        <c:axPos val="b"/>
        <c:numFmt formatCode="&quot;H&quot;yy" sourceLinked="1"/>
        <c:majorTickMark val="none"/>
        <c:minorTickMark val="none"/>
        <c:tickLblPos val="none"/>
        <c:crossAx val="573787624"/>
        <c:crosses val="autoZero"/>
        <c:auto val="1"/>
        <c:lblOffset val="100"/>
        <c:baseTimeUnit val="years"/>
      </c:dateAx>
      <c:valAx>
        <c:axId val="573787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378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愛知県　岡崎市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Ac1</v>
      </c>
      <c r="X8" s="49"/>
      <c r="Y8" s="49"/>
      <c r="Z8" s="49"/>
      <c r="AA8" s="49"/>
      <c r="AB8" s="49"/>
      <c r="AC8" s="49"/>
      <c r="AD8" s="50" t="str">
        <f>データ!$M$6</f>
        <v>自治体職員</v>
      </c>
      <c r="AE8" s="50"/>
      <c r="AF8" s="50"/>
      <c r="AG8" s="50"/>
      <c r="AH8" s="50"/>
      <c r="AI8" s="50"/>
      <c r="AJ8" s="50"/>
      <c r="AK8" s="3"/>
      <c r="AL8" s="51">
        <f>データ!S6</f>
        <v>387791</v>
      </c>
      <c r="AM8" s="51"/>
      <c r="AN8" s="51"/>
      <c r="AO8" s="51"/>
      <c r="AP8" s="51"/>
      <c r="AQ8" s="51"/>
      <c r="AR8" s="51"/>
      <c r="AS8" s="51"/>
      <c r="AT8" s="46">
        <f>データ!T6</f>
        <v>387.2</v>
      </c>
      <c r="AU8" s="46"/>
      <c r="AV8" s="46"/>
      <c r="AW8" s="46"/>
      <c r="AX8" s="46"/>
      <c r="AY8" s="46"/>
      <c r="AZ8" s="46"/>
      <c r="BA8" s="46"/>
      <c r="BB8" s="46">
        <f>データ!U6</f>
        <v>1001.53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55.49</v>
      </c>
      <c r="J10" s="46"/>
      <c r="K10" s="46"/>
      <c r="L10" s="46"/>
      <c r="M10" s="46"/>
      <c r="N10" s="46"/>
      <c r="O10" s="46"/>
      <c r="P10" s="46">
        <f>データ!P6</f>
        <v>87.73</v>
      </c>
      <c r="Q10" s="46"/>
      <c r="R10" s="46"/>
      <c r="S10" s="46"/>
      <c r="T10" s="46"/>
      <c r="U10" s="46"/>
      <c r="V10" s="46"/>
      <c r="W10" s="46">
        <f>データ!Q6</f>
        <v>90.69</v>
      </c>
      <c r="X10" s="46"/>
      <c r="Y10" s="46"/>
      <c r="Z10" s="46"/>
      <c r="AA10" s="46"/>
      <c r="AB10" s="46"/>
      <c r="AC10" s="46"/>
      <c r="AD10" s="51">
        <f>データ!R6</f>
        <v>1998</v>
      </c>
      <c r="AE10" s="51"/>
      <c r="AF10" s="51"/>
      <c r="AG10" s="51"/>
      <c r="AH10" s="51"/>
      <c r="AI10" s="51"/>
      <c r="AJ10" s="51"/>
      <c r="AK10" s="2"/>
      <c r="AL10" s="51">
        <f>データ!V6</f>
        <v>339606</v>
      </c>
      <c r="AM10" s="51"/>
      <c r="AN10" s="51"/>
      <c r="AO10" s="51"/>
      <c r="AP10" s="51"/>
      <c r="AQ10" s="51"/>
      <c r="AR10" s="51"/>
      <c r="AS10" s="51"/>
      <c r="AT10" s="46">
        <f>データ!W6</f>
        <v>56.33</v>
      </c>
      <c r="AU10" s="46"/>
      <c r="AV10" s="46"/>
      <c r="AW10" s="46"/>
      <c r="AX10" s="46"/>
      <c r="AY10" s="46"/>
      <c r="AZ10" s="46"/>
      <c r="BA10" s="46"/>
      <c r="BB10" s="46">
        <f>データ!X6</f>
        <v>6028.87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1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7.2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n+Dat5xIbm6aC0hsRABlqEz1QMIeoo7ZX8AgNfSd4Ur8/oiIjpP81SA4N3ofIYHVSeQKoEeI9gcLC/tcWo+iA==" saltValue="Bpdm6lQkfb9PNABQhwQYZ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232025</v>
      </c>
      <c r="D6" s="33">
        <f t="shared" si="3"/>
        <v>46</v>
      </c>
      <c r="E6" s="33">
        <f t="shared" si="3"/>
        <v>17</v>
      </c>
      <c r="F6" s="33">
        <f t="shared" si="3"/>
        <v>1</v>
      </c>
      <c r="G6" s="33">
        <f t="shared" si="3"/>
        <v>0</v>
      </c>
      <c r="H6" s="33" t="str">
        <f t="shared" si="3"/>
        <v>愛知県　岡崎市</v>
      </c>
      <c r="I6" s="33" t="str">
        <f t="shared" si="3"/>
        <v>法適用</v>
      </c>
      <c r="J6" s="33" t="str">
        <f t="shared" si="3"/>
        <v>下水道事業</v>
      </c>
      <c r="K6" s="33" t="str">
        <f t="shared" si="3"/>
        <v>公共下水道</v>
      </c>
      <c r="L6" s="33" t="str">
        <f t="shared" si="3"/>
        <v>Ac1</v>
      </c>
      <c r="M6" s="33" t="str">
        <f t="shared" si="3"/>
        <v>自治体職員</v>
      </c>
      <c r="N6" s="34" t="str">
        <f t="shared" si="3"/>
        <v>-</v>
      </c>
      <c r="O6" s="34">
        <f t="shared" si="3"/>
        <v>55.49</v>
      </c>
      <c r="P6" s="34">
        <f t="shared" si="3"/>
        <v>87.73</v>
      </c>
      <c r="Q6" s="34">
        <f t="shared" si="3"/>
        <v>90.69</v>
      </c>
      <c r="R6" s="34">
        <f t="shared" si="3"/>
        <v>1998</v>
      </c>
      <c r="S6" s="34">
        <f t="shared" si="3"/>
        <v>387791</v>
      </c>
      <c r="T6" s="34">
        <f t="shared" si="3"/>
        <v>387.2</v>
      </c>
      <c r="U6" s="34">
        <f t="shared" si="3"/>
        <v>1001.53</v>
      </c>
      <c r="V6" s="34">
        <f t="shared" si="3"/>
        <v>339606</v>
      </c>
      <c r="W6" s="34">
        <f t="shared" si="3"/>
        <v>56.33</v>
      </c>
      <c r="X6" s="34">
        <f t="shared" si="3"/>
        <v>6028.87</v>
      </c>
      <c r="Y6" s="35">
        <f>IF(Y7="",NA(),Y7)</f>
        <v>106.05</v>
      </c>
      <c r="Z6" s="35">
        <f t="shared" ref="Z6:AH6" si="4">IF(Z7="",NA(),Z7)</f>
        <v>105.87</v>
      </c>
      <c r="AA6" s="35">
        <f t="shared" si="4"/>
        <v>106.99</v>
      </c>
      <c r="AB6" s="35">
        <f t="shared" si="4"/>
        <v>107.1</v>
      </c>
      <c r="AC6" s="35">
        <f t="shared" si="4"/>
        <v>108.37</v>
      </c>
      <c r="AD6" s="35">
        <f t="shared" si="4"/>
        <v>106.67</v>
      </c>
      <c r="AE6" s="35">
        <f t="shared" si="4"/>
        <v>107.45</v>
      </c>
      <c r="AF6" s="35">
        <f t="shared" si="4"/>
        <v>107.43</v>
      </c>
      <c r="AG6" s="35">
        <f t="shared" si="4"/>
        <v>107.64</v>
      </c>
      <c r="AH6" s="35">
        <f t="shared" si="4"/>
        <v>107.03</v>
      </c>
      <c r="AI6" s="34" t="str">
        <f>IF(AI7="","",IF(AI7="-","【-】","【"&amp;SUBSTITUTE(TEXT(AI7,"#,##0.00"),"-","△")&amp;"】"))</f>
        <v>【108.07】</v>
      </c>
      <c r="AJ6" s="34">
        <f>IF(AJ7="",NA(),AJ7)</f>
        <v>0</v>
      </c>
      <c r="AK6" s="34">
        <f t="shared" ref="AK6:AS6" si="5">IF(AK7="",NA(),AK7)</f>
        <v>0</v>
      </c>
      <c r="AL6" s="34">
        <f t="shared" si="5"/>
        <v>0</v>
      </c>
      <c r="AM6" s="34">
        <f t="shared" si="5"/>
        <v>0</v>
      </c>
      <c r="AN6" s="34">
        <f t="shared" si="5"/>
        <v>0</v>
      </c>
      <c r="AO6" s="35">
        <f t="shared" si="5"/>
        <v>12.51</v>
      </c>
      <c r="AP6" s="35">
        <f t="shared" si="5"/>
        <v>11.01</v>
      </c>
      <c r="AQ6" s="35">
        <f t="shared" si="5"/>
        <v>10.199999999999999</v>
      </c>
      <c r="AR6" s="35">
        <f t="shared" si="5"/>
        <v>9.1999999999999993</v>
      </c>
      <c r="AS6" s="35">
        <f t="shared" si="5"/>
        <v>7.69</v>
      </c>
      <c r="AT6" s="34" t="str">
        <f>IF(AT7="","",IF(AT7="-","【-】","【"&amp;SUBSTITUTE(TEXT(AT7,"#,##0.00"),"-","△")&amp;"】"))</f>
        <v>【3.09】</v>
      </c>
      <c r="AU6" s="35">
        <f>IF(AU7="",NA(),AU7)</f>
        <v>59.86</v>
      </c>
      <c r="AV6" s="35">
        <f t="shared" ref="AV6:BD6" si="6">IF(AV7="",NA(),AV7)</f>
        <v>63.73</v>
      </c>
      <c r="AW6" s="35">
        <f t="shared" si="6"/>
        <v>67.36</v>
      </c>
      <c r="AX6" s="35">
        <f t="shared" si="6"/>
        <v>76.62</v>
      </c>
      <c r="AY6" s="35">
        <f t="shared" si="6"/>
        <v>86.58</v>
      </c>
      <c r="AZ6" s="35">
        <f t="shared" si="6"/>
        <v>54.09</v>
      </c>
      <c r="BA6" s="35">
        <f t="shared" si="6"/>
        <v>54.03</v>
      </c>
      <c r="BB6" s="35">
        <f t="shared" si="6"/>
        <v>65.83</v>
      </c>
      <c r="BC6" s="35">
        <f t="shared" si="6"/>
        <v>72.22</v>
      </c>
      <c r="BD6" s="35">
        <f t="shared" si="6"/>
        <v>73.02</v>
      </c>
      <c r="BE6" s="34" t="str">
        <f>IF(BE7="","",IF(BE7="-","【-】","【"&amp;SUBSTITUTE(TEXT(BE7,"#,##0.00"),"-","△")&amp;"】"))</f>
        <v>【69.54】</v>
      </c>
      <c r="BF6" s="35">
        <f>IF(BF7="",NA(),BF7)</f>
        <v>662.45</v>
      </c>
      <c r="BG6" s="35">
        <f t="shared" ref="BG6:BO6" si="7">IF(BG7="",NA(),BG7)</f>
        <v>708.53</v>
      </c>
      <c r="BH6" s="35">
        <f t="shared" si="7"/>
        <v>746.23</v>
      </c>
      <c r="BI6" s="35">
        <f t="shared" si="7"/>
        <v>731.04</v>
      </c>
      <c r="BJ6" s="35">
        <f t="shared" si="7"/>
        <v>699.92</v>
      </c>
      <c r="BK6" s="35">
        <f t="shared" si="7"/>
        <v>845.86</v>
      </c>
      <c r="BL6" s="35">
        <f t="shared" si="7"/>
        <v>802.49</v>
      </c>
      <c r="BM6" s="35">
        <f t="shared" si="7"/>
        <v>805.14</v>
      </c>
      <c r="BN6" s="35">
        <f t="shared" si="7"/>
        <v>730.93</v>
      </c>
      <c r="BO6" s="35">
        <f t="shared" si="7"/>
        <v>708.89</v>
      </c>
      <c r="BP6" s="34" t="str">
        <f>IF(BP7="","",IF(BP7="-","【-】","【"&amp;SUBSTITUTE(TEXT(BP7,"#,##0.00"),"-","△")&amp;"】"))</f>
        <v>【682.51】</v>
      </c>
      <c r="BQ6" s="35">
        <f>IF(BQ7="",NA(),BQ7)</f>
        <v>79.53</v>
      </c>
      <c r="BR6" s="35">
        <f t="shared" ref="BR6:BZ6" si="8">IF(BR7="",NA(),BR7)</f>
        <v>78.2</v>
      </c>
      <c r="BS6" s="35">
        <f t="shared" si="8"/>
        <v>79.010000000000005</v>
      </c>
      <c r="BT6" s="35">
        <f t="shared" si="8"/>
        <v>78.8</v>
      </c>
      <c r="BU6" s="35">
        <f t="shared" si="8"/>
        <v>78.55</v>
      </c>
      <c r="BV6" s="35">
        <f t="shared" si="8"/>
        <v>101.88</v>
      </c>
      <c r="BW6" s="35">
        <f t="shared" si="8"/>
        <v>103.18</v>
      </c>
      <c r="BX6" s="35">
        <f t="shared" si="8"/>
        <v>100.22</v>
      </c>
      <c r="BY6" s="35">
        <f t="shared" si="8"/>
        <v>98.09</v>
      </c>
      <c r="BZ6" s="35">
        <f t="shared" si="8"/>
        <v>97.91</v>
      </c>
      <c r="CA6" s="34" t="str">
        <f>IF(CA7="","",IF(CA7="-","【-】","【"&amp;SUBSTITUTE(TEXT(CA7,"#,##0.00"),"-","△")&amp;"】"))</f>
        <v>【100.34】</v>
      </c>
      <c r="CB6" s="35">
        <f>IF(CB7="",NA(),CB7)</f>
        <v>148.83000000000001</v>
      </c>
      <c r="CC6" s="35">
        <f t="shared" ref="CC6:CK6" si="9">IF(CC7="",NA(),CC7)</f>
        <v>152.41999999999999</v>
      </c>
      <c r="CD6" s="35">
        <f t="shared" si="9"/>
        <v>150</v>
      </c>
      <c r="CE6" s="35">
        <f t="shared" si="9"/>
        <v>150</v>
      </c>
      <c r="CF6" s="35">
        <f t="shared" si="9"/>
        <v>150</v>
      </c>
      <c r="CG6" s="35">
        <f t="shared" si="9"/>
        <v>143.15</v>
      </c>
      <c r="CH6" s="35">
        <f t="shared" si="9"/>
        <v>141.11000000000001</v>
      </c>
      <c r="CI6" s="35">
        <f t="shared" si="9"/>
        <v>144.79</v>
      </c>
      <c r="CJ6" s="35">
        <f t="shared" si="9"/>
        <v>146.08000000000001</v>
      </c>
      <c r="CK6" s="35">
        <f t="shared" si="9"/>
        <v>144.11000000000001</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62.5</v>
      </c>
      <c r="CS6" s="35">
        <f t="shared" si="10"/>
        <v>63.26</v>
      </c>
      <c r="CT6" s="35">
        <f t="shared" si="10"/>
        <v>61.54</v>
      </c>
      <c r="CU6" s="35">
        <f t="shared" si="10"/>
        <v>61.93</v>
      </c>
      <c r="CV6" s="35">
        <f t="shared" si="10"/>
        <v>61.32</v>
      </c>
      <c r="CW6" s="34" t="str">
        <f>IF(CW7="","",IF(CW7="-","【-】","【"&amp;SUBSTITUTE(TEXT(CW7,"#,##0.00"),"-","△")&amp;"】"))</f>
        <v>【59.64】</v>
      </c>
      <c r="CX6" s="35">
        <f>IF(CX7="",NA(),CX7)</f>
        <v>94.22</v>
      </c>
      <c r="CY6" s="35">
        <f t="shared" ref="CY6:DG6" si="11">IF(CY7="",NA(),CY7)</f>
        <v>94.78</v>
      </c>
      <c r="CZ6" s="35">
        <f t="shared" si="11"/>
        <v>95.28</v>
      </c>
      <c r="DA6" s="35">
        <f t="shared" si="11"/>
        <v>95.47</v>
      </c>
      <c r="DB6" s="35">
        <f t="shared" si="11"/>
        <v>95.57</v>
      </c>
      <c r="DC6" s="35">
        <f t="shared" si="11"/>
        <v>93.88</v>
      </c>
      <c r="DD6" s="35">
        <f t="shared" si="11"/>
        <v>94.07</v>
      </c>
      <c r="DE6" s="35">
        <f t="shared" si="11"/>
        <v>94.13</v>
      </c>
      <c r="DF6" s="35">
        <f t="shared" si="11"/>
        <v>94.45</v>
      </c>
      <c r="DG6" s="35">
        <f t="shared" si="11"/>
        <v>94.58</v>
      </c>
      <c r="DH6" s="34" t="str">
        <f>IF(DH7="","",IF(DH7="-","【-】","【"&amp;SUBSTITUTE(TEXT(DH7,"#,##0.00"),"-","△")&amp;"】"))</f>
        <v>【95.35】</v>
      </c>
      <c r="DI6" s="35">
        <f>IF(DI7="",NA(),DI7)</f>
        <v>10.37</v>
      </c>
      <c r="DJ6" s="35">
        <f t="shared" ref="DJ6:DR6" si="12">IF(DJ7="",NA(),DJ7)</f>
        <v>12.87</v>
      </c>
      <c r="DK6" s="35">
        <f t="shared" si="12"/>
        <v>15.13</v>
      </c>
      <c r="DL6" s="35">
        <f t="shared" si="12"/>
        <v>16.899999999999999</v>
      </c>
      <c r="DM6" s="35">
        <f t="shared" si="12"/>
        <v>18.93</v>
      </c>
      <c r="DN6" s="35">
        <f t="shared" si="12"/>
        <v>29.48</v>
      </c>
      <c r="DO6" s="35">
        <f t="shared" si="12"/>
        <v>28.95</v>
      </c>
      <c r="DP6" s="35">
        <f t="shared" si="12"/>
        <v>30.11</v>
      </c>
      <c r="DQ6" s="35">
        <f t="shared" si="12"/>
        <v>30.45</v>
      </c>
      <c r="DR6" s="35">
        <f t="shared" si="12"/>
        <v>31.01</v>
      </c>
      <c r="DS6" s="34" t="str">
        <f>IF(DS7="","",IF(DS7="-","【-】","【"&amp;SUBSTITUTE(TEXT(DS7,"#,##0.00"),"-","△")&amp;"】"))</f>
        <v>【38.57】</v>
      </c>
      <c r="DT6" s="35">
        <f>IF(DT7="",NA(),DT7)</f>
        <v>5.23</v>
      </c>
      <c r="DU6" s="35">
        <f t="shared" ref="DU6:EC6" si="13">IF(DU7="",NA(),DU7)</f>
        <v>5.41</v>
      </c>
      <c r="DV6" s="35">
        <f t="shared" si="13"/>
        <v>5.35</v>
      </c>
      <c r="DW6" s="35">
        <f t="shared" si="13"/>
        <v>5.29</v>
      </c>
      <c r="DX6" s="35">
        <f t="shared" si="13"/>
        <v>5.16</v>
      </c>
      <c r="DY6" s="35">
        <f t="shared" si="13"/>
        <v>3.89</v>
      </c>
      <c r="DZ6" s="35">
        <f t="shared" si="13"/>
        <v>4.07</v>
      </c>
      <c r="EA6" s="35">
        <f t="shared" si="13"/>
        <v>4.54</v>
      </c>
      <c r="EB6" s="35">
        <f t="shared" si="13"/>
        <v>4.8499999999999996</v>
      </c>
      <c r="EC6" s="35">
        <f t="shared" si="13"/>
        <v>4.95</v>
      </c>
      <c r="ED6" s="34" t="str">
        <f>IF(ED7="","",IF(ED7="-","【-】","【"&amp;SUBSTITUTE(TEXT(ED7,"#,##0.00"),"-","△")&amp;"】"))</f>
        <v>【5.90】</v>
      </c>
      <c r="EE6" s="35">
        <f>IF(EE7="",NA(),EE7)</f>
        <v>0.27</v>
      </c>
      <c r="EF6" s="35">
        <f t="shared" ref="EF6:EN6" si="14">IF(EF7="",NA(),EF7)</f>
        <v>0.16</v>
      </c>
      <c r="EG6" s="35">
        <f t="shared" si="14"/>
        <v>0.25</v>
      </c>
      <c r="EH6" s="35">
        <f t="shared" si="14"/>
        <v>0.52</v>
      </c>
      <c r="EI6" s="35">
        <f t="shared" si="14"/>
        <v>0.54</v>
      </c>
      <c r="EJ6" s="35">
        <f t="shared" si="14"/>
        <v>0.12</v>
      </c>
      <c r="EK6" s="35">
        <f t="shared" si="14"/>
        <v>0.13</v>
      </c>
      <c r="EL6" s="35">
        <f t="shared" si="14"/>
        <v>0.17</v>
      </c>
      <c r="EM6" s="35">
        <f t="shared" si="14"/>
        <v>0.21</v>
      </c>
      <c r="EN6" s="35">
        <f t="shared" si="14"/>
        <v>0.19</v>
      </c>
      <c r="EO6" s="34" t="str">
        <f>IF(EO7="","",IF(EO7="-","【-】","【"&amp;SUBSTITUTE(TEXT(EO7,"#,##0.00"),"-","△")&amp;"】"))</f>
        <v>【0.22】</v>
      </c>
    </row>
    <row r="7" spans="1:148" s="36" customFormat="1" x14ac:dyDescent="0.15">
      <c r="A7" s="28"/>
      <c r="B7" s="37">
        <v>2019</v>
      </c>
      <c r="C7" s="37">
        <v>232025</v>
      </c>
      <c r="D7" s="37">
        <v>46</v>
      </c>
      <c r="E7" s="37">
        <v>17</v>
      </c>
      <c r="F7" s="37">
        <v>1</v>
      </c>
      <c r="G7" s="37">
        <v>0</v>
      </c>
      <c r="H7" s="37" t="s">
        <v>96</v>
      </c>
      <c r="I7" s="37" t="s">
        <v>97</v>
      </c>
      <c r="J7" s="37" t="s">
        <v>98</v>
      </c>
      <c r="K7" s="37" t="s">
        <v>99</v>
      </c>
      <c r="L7" s="37" t="s">
        <v>100</v>
      </c>
      <c r="M7" s="37" t="s">
        <v>101</v>
      </c>
      <c r="N7" s="38" t="s">
        <v>102</v>
      </c>
      <c r="O7" s="38">
        <v>55.49</v>
      </c>
      <c r="P7" s="38">
        <v>87.73</v>
      </c>
      <c r="Q7" s="38">
        <v>90.69</v>
      </c>
      <c r="R7" s="38">
        <v>1998</v>
      </c>
      <c r="S7" s="38">
        <v>387791</v>
      </c>
      <c r="T7" s="38">
        <v>387.2</v>
      </c>
      <c r="U7" s="38">
        <v>1001.53</v>
      </c>
      <c r="V7" s="38">
        <v>339606</v>
      </c>
      <c r="W7" s="38">
        <v>56.33</v>
      </c>
      <c r="X7" s="38">
        <v>6028.87</v>
      </c>
      <c r="Y7" s="38">
        <v>106.05</v>
      </c>
      <c r="Z7" s="38">
        <v>105.87</v>
      </c>
      <c r="AA7" s="38">
        <v>106.99</v>
      </c>
      <c r="AB7" s="38">
        <v>107.1</v>
      </c>
      <c r="AC7" s="38">
        <v>108.37</v>
      </c>
      <c r="AD7" s="38">
        <v>106.67</v>
      </c>
      <c r="AE7" s="38">
        <v>107.45</v>
      </c>
      <c r="AF7" s="38">
        <v>107.43</v>
      </c>
      <c r="AG7" s="38">
        <v>107.64</v>
      </c>
      <c r="AH7" s="38">
        <v>107.03</v>
      </c>
      <c r="AI7" s="38">
        <v>108.07</v>
      </c>
      <c r="AJ7" s="38">
        <v>0</v>
      </c>
      <c r="AK7" s="38">
        <v>0</v>
      </c>
      <c r="AL7" s="38">
        <v>0</v>
      </c>
      <c r="AM7" s="38">
        <v>0</v>
      </c>
      <c r="AN7" s="38">
        <v>0</v>
      </c>
      <c r="AO7" s="38">
        <v>12.51</v>
      </c>
      <c r="AP7" s="38">
        <v>11.01</v>
      </c>
      <c r="AQ7" s="38">
        <v>10.199999999999999</v>
      </c>
      <c r="AR7" s="38">
        <v>9.1999999999999993</v>
      </c>
      <c r="AS7" s="38">
        <v>7.69</v>
      </c>
      <c r="AT7" s="38">
        <v>3.09</v>
      </c>
      <c r="AU7" s="38">
        <v>59.86</v>
      </c>
      <c r="AV7" s="38">
        <v>63.73</v>
      </c>
      <c r="AW7" s="38">
        <v>67.36</v>
      </c>
      <c r="AX7" s="38">
        <v>76.62</v>
      </c>
      <c r="AY7" s="38">
        <v>86.58</v>
      </c>
      <c r="AZ7" s="38">
        <v>54.09</v>
      </c>
      <c r="BA7" s="38">
        <v>54.03</v>
      </c>
      <c r="BB7" s="38">
        <v>65.83</v>
      </c>
      <c r="BC7" s="38">
        <v>72.22</v>
      </c>
      <c r="BD7" s="38">
        <v>73.02</v>
      </c>
      <c r="BE7" s="38">
        <v>69.540000000000006</v>
      </c>
      <c r="BF7" s="38">
        <v>662.45</v>
      </c>
      <c r="BG7" s="38">
        <v>708.53</v>
      </c>
      <c r="BH7" s="38">
        <v>746.23</v>
      </c>
      <c r="BI7" s="38">
        <v>731.04</v>
      </c>
      <c r="BJ7" s="38">
        <v>699.92</v>
      </c>
      <c r="BK7" s="38">
        <v>845.86</v>
      </c>
      <c r="BL7" s="38">
        <v>802.49</v>
      </c>
      <c r="BM7" s="38">
        <v>805.14</v>
      </c>
      <c r="BN7" s="38">
        <v>730.93</v>
      </c>
      <c r="BO7" s="38">
        <v>708.89</v>
      </c>
      <c r="BP7" s="38">
        <v>682.51</v>
      </c>
      <c r="BQ7" s="38">
        <v>79.53</v>
      </c>
      <c r="BR7" s="38">
        <v>78.2</v>
      </c>
      <c r="BS7" s="38">
        <v>79.010000000000005</v>
      </c>
      <c r="BT7" s="38">
        <v>78.8</v>
      </c>
      <c r="BU7" s="38">
        <v>78.55</v>
      </c>
      <c r="BV7" s="38">
        <v>101.88</v>
      </c>
      <c r="BW7" s="38">
        <v>103.18</v>
      </c>
      <c r="BX7" s="38">
        <v>100.22</v>
      </c>
      <c r="BY7" s="38">
        <v>98.09</v>
      </c>
      <c r="BZ7" s="38">
        <v>97.91</v>
      </c>
      <c r="CA7" s="38">
        <v>100.34</v>
      </c>
      <c r="CB7" s="38">
        <v>148.83000000000001</v>
      </c>
      <c r="CC7" s="38">
        <v>152.41999999999999</v>
      </c>
      <c r="CD7" s="38">
        <v>150</v>
      </c>
      <c r="CE7" s="38">
        <v>150</v>
      </c>
      <c r="CF7" s="38">
        <v>150</v>
      </c>
      <c r="CG7" s="38">
        <v>143.15</v>
      </c>
      <c r="CH7" s="38">
        <v>141.11000000000001</v>
      </c>
      <c r="CI7" s="38">
        <v>144.79</v>
      </c>
      <c r="CJ7" s="38">
        <v>146.08000000000001</v>
      </c>
      <c r="CK7" s="38">
        <v>144.11000000000001</v>
      </c>
      <c r="CL7" s="38">
        <v>136.15</v>
      </c>
      <c r="CM7" s="38" t="s">
        <v>102</v>
      </c>
      <c r="CN7" s="38" t="s">
        <v>102</v>
      </c>
      <c r="CO7" s="38" t="s">
        <v>102</v>
      </c>
      <c r="CP7" s="38" t="s">
        <v>102</v>
      </c>
      <c r="CQ7" s="38" t="s">
        <v>102</v>
      </c>
      <c r="CR7" s="38">
        <v>62.5</v>
      </c>
      <c r="CS7" s="38">
        <v>63.26</v>
      </c>
      <c r="CT7" s="38">
        <v>61.54</v>
      </c>
      <c r="CU7" s="38">
        <v>61.93</v>
      </c>
      <c r="CV7" s="38">
        <v>61.32</v>
      </c>
      <c r="CW7" s="38">
        <v>59.64</v>
      </c>
      <c r="CX7" s="38">
        <v>94.22</v>
      </c>
      <c r="CY7" s="38">
        <v>94.78</v>
      </c>
      <c r="CZ7" s="38">
        <v>95.28</v>
      </c>
      <c r="DA7" s="38">
        <v>95.47</v>
      </c>
      <c r="DB7" s="38">
        <v>95.57</v>
      </c>
      <c r="DC7" s="38">
        <v>93.88</v>
      </c>
      <c r="DD7" s="38">
        <v>94.07</v>
      </c>
      <c r="DE7" s="38">
        <v>94.13</v>
      </c>
      <c r="DF7" s="38">
        <v>94.45</v>
      </c>
      <c r="DG7" s="38">
        <v>94.58</v>
      </c>
      <c r="DH7" s="38">
        <v>95.35</v>
      </c>
      <c r="DI7" s="38">
        <v>10.37</v>
      </c>
      <c r="DJ7" s="38">
        <v>12.87</v>
      </c>
      <c r="DK7" s="38">
        <v>15.13</v>
      </c>
      <c r="DL7" s="38">
        <v>16.899999999999999</v>
      </c>
      <c r="DM7" s="38">
        <v>18.93</v>
      </c>
      <c r="DN7" s="38">
        <v>29.48</v>
      </c>
      <c r="DO7" s="38">
        <v>28.95</v>
      </c>
      <c r="DP7" s="38">
        <v>30.11</v>
      </c>
      <c r="DQ7" s="38">
        <v>30.45</v>
      </c>
      <c r="DR7" s="38">
        <v>31.01</v>
      </c>
      <c r="DS7" s="38">
        <v>38.57</v>
      </c>
      <c r="DT7" s="38">
        <v>5.23</v>
      </c>
      <c r="DU7" s="38">
        <v>5.41</v>
      </c>
      <c r="DV7" s="38">
        <v>5.35</v>
      </c>
      <c r="DW7" s="38">
        <v>5.29</v>
      </c>
      <c r="DX7" s="38">
        <v>5.16</v>
      </c>
      <c r="DY7" s="38">
        <v>3.89</v>
      </c>
      <c r="DZ7" s="38">
        <v>4.07</v>
      </c>
      <c r="EA7" s="38">
        <v>4.54</v>
      </c>
      <c r="EB7" s="38">
        <v>4.8499999999999996</v>
      </c>
      <c r="EC7" s="38">
        <v>4.95</v>
      </c>
      <c r="ED7" s="38">
        <v>5.9</v>
      </c>
      <c r="EE7" s="38">
        <v>0.27</v>
      </c>
      <c r="EF7" s="38">
        <v>0.16</v>
      </c>
      <c r="EG7" s="38">
        <v>0.25</v>
      </c>
      <c r="EH7" s="38">
        <v>0.52</v>
      </c>
      <c r="EI7" s="38">
        <v>0.54</v>
      </c>
      <c r="EJ7" s="38">
        <v>0.12</v>
      </c>
      <c r="EK7" s="38">
        <v>0.13</v>
      </c>
      <c r="EL7" s="38">
        <v>0.17</v>
      </c>
      <c r="EM7" s="38">
        <v>0.21</v>
      </c>
      <c r="EN7" s="38">
        <v>0.19</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110</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2021-02-09T08:32:09Z</cp:lastPrinted>
  <dcterms:created xsi:type="dcterms:W3CDTF">2020-12-04T02:27:22Z</dcterms:created>
  <dcterms:modified xsi:type="dcterms:W3CDTF">2021-02-22T02:04:34Z</dcterms:modified>
  <cp:category/>
</cp:coreProperties>
</file>