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ERr1qnwyuvU8yeB3kOAvxuiI2tlMq5Y3OmyRspA4vki3GVF4SVs4FLA72FjKIbG4JbfIgMbHxMkiQfqBxzA+Aw==" workbookSaltValue="4NAIQyKLuJV3TDLEB0mrx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<sst xmlns="http://schemas.openxmlformats.org/spreadsheetml/2006/main" count="236" uniqueCount="122">
  <si>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</si>
  <si>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</si>
  <si>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</si>
  <si>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</si>
  <si>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</si>
  <si>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</si>
  <si>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</si>
  <si>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</si>
  <si>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</si>
  <si>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</si>
  <si>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</si>
  <si>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</si>
  <si>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</si>
  <si>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</si>
  <si>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</si>
  <si>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</si>
  <si>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</si>
  <si>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</si>
  <si>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</si>
  <si>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</si>
  <si>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</si>
  <si>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</si>
  <si>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</si>
  <si>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</si>
  <si>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</si>
  <si>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</si>
  <si>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</si>
  <si>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</si>
  <si>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</si>
  <si>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</si>
  <si>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</si>
  <si>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</si>
  <si>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</si>
  <si>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</si>
  <si>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</si>
  <si>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</si>
  <si>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</si>
  <si>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</si>
  <si>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</si>
  <si>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</si>
  <si>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</si>
  <si>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</si>
  <si>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</si>
  <si>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</si>
  <si>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</si>
  <si>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</si>
  <si>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</si>
  <si>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</si>
  <si>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</si>
  <si>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</si>
  <si>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</si>
  <si>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</si>
  <si>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</si>
  <si>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</si>
  <si>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</si>
  <si>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</si>
  <si>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</si>
  <si>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</si>
  <si>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</si>
  <si>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</si>
  <si>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</si>
  <si>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</si>
  <si>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</si>
  <si>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</si>
  <si>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</si>
  <si>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</si>
  <si>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</si>
  <si>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</si>
  <si>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</si>
  <si>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</si>
  <si>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</si>
  <si>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</si>
  <si>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</si>
  <si>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</si>
  <si>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</si>
  <si>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</si>
  <si>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</si>
  <si>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</si>
  <si>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</si>
  <si>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</si>
  <si>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</si>
  <si>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</si>
  <si>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</si>
  <si>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</si>
  <si>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</si>
  <si>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</si>
  <si>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</si>
  <si>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</si>
  <si>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</si>
  <si>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</si>
  <si>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</si>
  <si>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</si>
  <si>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</si>
  <si>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</si>
  <si>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</si>
  <si>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</si>
  <si>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</si>
  <si>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</si>
  <si>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</si>
  <si>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</si>
  <si>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</si>
  <si>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</si>
  <si>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</si>
  <si>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</si>
  <si>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</si>
  <si>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</si>
  <si>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</si>
  <si>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</si>
  <si>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</si>
  <si>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</si>
  <si>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</si>
  <si>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</si>
  <si>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</si>
  <si>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</si>
  <si>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</si>
  <si>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</si>
  <si>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</si>
  <si>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</si>
  <si>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</si>
  <si>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③管渠改善率については、現状、維持管理上支障となる箇所の修繕程度に留まっている。
 今後、老朽管渠の効率的な更新のために、計画的な調査・点検を行う必要がある。
</t>
    <phoneticPr fontId="4"/>
  </si>
  <si>
    <t xml:space="preserve"> ①収益的収支比率が平成30年度に比べて下がっているのは、令和2年度からの地方公営企業法適用に伴い、令和元年度において打切り決算となり使用料収入が減ったためである。
 ④企業債残高対事業規模比率が類似団体平均と比べて高いのは、処理区域拡大のための投資を行ったことが主な要因である。
 ⑤経費回収率が平成30年度に比べて下がっているのは、令和2年度からの地方公営企業法適用に伴い、令和元年度において打切り決算となり使用料収入が減ったためである。
 ⑥汚水処理原価は、類似団体平均より高いため、効率的な汚水処理を進めつつ、下水道未接続箇所への接続勧奨の取り組みが必要である。
 ⑦施設利用率が類似団体平均より低いが、今後は処理区域拡大に伴う水洗化人口の増加により、一日平均処理量が増え、処理場の利用率の向上が見込まれる。平成30年度以後において低下しているのは、処理場施設の整備が終了し、処理能力に余剰ができたことによるものである。
 ⑧水洗化率が類似団体平均より低いのは、近年拡大した処理区域には比較的新しい住宅が多く、現状の合併処理浄化槽からの下水道への転換が進みにくいためであるが、今後も接続勧奨の取り組みが必要である。</t>
    <rPh sb="29" eb="31">
      <t>レイワ</t>
    </rPh>
    <rPh sb="32" eb="33">
      <t>ネン</t>
    </rPh>
    <rPh sb="33" eb="34">
      <t>ド</t>
    </rPh>
    <rPh sb="37" eb="39">
      <t>チホウ</t>
    </rPh>
    <rPh sb="39" eb="41">
      <t>コウエイ</t>
    </rPh>
    <rPh sb="41" eb="43">
      <t>キギョウ</t>
    </rPh>
    <rPh sb="43" eb="44">
      <t>ホウ</t>
    </rPh>
    <rPh sb="44" eb="46">
      <t>テキヨウ</t>
    </rPh>
    <rPh sb="47" eb="48">
      <t>トモナ</t>
    </rPh>
    <rPh sb="50" eb="52">
      <t>レイワ</t>
    </rPh>
    <rPh sb="52" eb="54">
      <t>ガンネン</t>
    </rPh>
    <rPh sb="54" eb="55">
      <t>ド</t>
    </rPh>
    <rPh sb="59" eb="61">
      <t>ウチキ</t>
    </rPh>
    <rPh sb="62" eb="64">
      <t>ケッサン</t>
    </rPh>
    <rPh sb="67" eb="70">
      <t>シヨウリョウ</t>
    </rPh>
    <rPh sb="70" eb="72">
      <t>シュウニュウ</t>
    </rPh>
    <rPh sb="73" eb="74">
      <t>ヘ</t>
    </rPh>
    <rPh sb="206" eb="209">
      <t>シヨウリョウ</t>
    </rPh>
    <rPh sb="209" eb="211">
      <t>シュウニュウ</t>
    </rPh>
    <rPh sb="212" eb="213">
      <t>ヘ</t>
    </rPh>
    <rPh sb="370" eb="372">
      <t>テイカ</t>
    </rPh>
    <rPh sb="459" eb="461">
      <t>ゲンジョウ</t>
    </rPh>
    <rPh sb="477" eb="479">
      <t>テンカン</t>
    </rPh>
    <phoneticPr fontId="4"/>
  </si>
  <si>
    <t>　普及率は64.95％であり、今後も計画的に処理区域の拡大に努めていく必要がある一方、標準耐用年数の50年を経過する老朽管渠の更新にも取り組む必要もある。人口減少に伴う料金収入の減少や施設の老朽化等の今後の厳しい経営環境の中で、安定した下水道サービスを継続的に提供するために、令和2年度に策定する経営戦略に基づき、経営改善に取り組んでいく。</t>
    <rPh sb="43" eb="45">
      <t>ヒョウジュン</t>
    </rPh>
    <rPh sb="45" eb="47">
      <t>タイヨウ</t>
    </rPh>
    <rPh sb="47" eb="49">
      <t>ネンスウ</t>
    </rPh>
    <rPh sb="92" eb="94">
      <t>シセツ</t>
    </rPh>
    <rPh sb="95" eb="98">
      <t>ロウキュウカ</t>
    </rPh>
    <rPh sb="148" eb="150">
      <t>ケイエイ</t>
    </rPh>
    <rPh sb="150" eb="152">
      <t>センリャク</t>
    </rPh>
    <rPh sb="153" eb="15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</si>
</sst>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0.02</c:v>
                </c:pt>
                <c:pt idx="1">
                  <c:v>0.02</c:v>
                </c:pt>
                <c:pt idx="2">
                  <c:v>0.02</c:v>
                </c:pt>
                <c:pt idx="3">
                  <c:v>0.02</c:v>
                </c:pt>
                <c:pt idx="4">
                  <c:v>0.02</c:v>
                </c:pt>
              </c:numCache>
            </c:numRef>
          </c:val>
          <c:extLst>
            <c:ext xmlns:c16="http://schemas.microsoft.com/office/drawing/2014/chart" uri="{C3380CC4-5D6E-409C-BE32-E72D297353CC}">
              <c16:uniqueId val="{00000000-BAD9-44E3-B94A-85ADC3A903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BAD9-44E3-B94A-85ADC3A903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67.95</c:v>
                </c:pt>
                <c:pt idx="1">
                  <c:v>47.94</c:v>
                </c:pt>
                <c:pt idx="2">
                  <c:v>67.349999999999994</c:v>
                </c:pt>
                <c:pt idx="3">
                  <c:v>52.26</c:v>
                </c:pt>
                <c:pt idx="4">
                  <c:v>52.64</c:v>
                </c:pt>
              </c:numCache>
            </c:numRef>
          </c:val>
          <c:extLst>
            <c:ext xmlns:c16="http://schemas.microsoft.com/office/drawing/2014/chart" uri="{C3380CC4-5D6E-409C-BE32-E72D297353CC}">
              <c16:uniqueId val="{00000000-9741-4FAA-9027-AEC948A73C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9741-4FAA-9027-AEC948A73C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88.77</c:v>
                </c:pt>
                <c:pt idx="1">
                  <c:v>87.62</c:v>
                </c:pt>
                <c:pt idx="2">
                  <c:v>87.4</c:v>
                </c:pt>
                <c:pt idx="3">
                  <c:v>87.09</c:v>
                </c:pt>
                <c:pt idx="4">
                  <c:v>86.19</c:v>
                </c:pt>
              </c:numCache>
            </c:numRef>
          </c:val>
          <c:extLst>
            <c:ext xmlns:c16="http://schemas.microsoft.com/office/drawing/2014/chart" uri="{C3380CC4-5D6E-409C-BE32-E72D297353CC}">
              <c16:uniqueId val="{00000000-D87B-452C-BB9B-3A1A6A284F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D87B-452C-BB9B-3A1A6A284F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69.03</c:v>
                </c:pt>
                <c:pt idx="1">
                  <c:v>69.83</c:v>
                </c:pt>
                <c:pt idx="2">
                  <c:v>71.290000000000006</c:v>
                </c:pt>
                <c:pt idx="3">
                  <c:v>69.81</c:v>
                </c:pt>
                <c:pt idx="4">
                  <c:v>61.86</c:v>
                </c:pt>
              </c:numCache>
            </c:numRef>
          </c:val>
          <c:extLst>
            <c:ext xmlns:c16="http://schemas.microsoft.com/office/drawing/2014/chart" uri="{C3380CC4-5D6E-409C-BE32-E72D297353CC}">
              <c16:uniqueId val="{00000000-C475-4AEB-A0F4-720D58BC5B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5-4AEB-A0F4-720D58BC5B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DC-4087-A7B8-DD6C273877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DC-4087-A7B8-DD6C273877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2-45DC-86E2-ACAFA282D3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2-45DC-86E2-ACAFA282D3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50-4AA9-B987-9BEA89C1FB9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50-4AA9-B987-9BEA89C1FB9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4-4D3D-B7F5-72A8D34C1D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4-4D3D-B7F5-72A8D34C1D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1087</c:v>
                </c:pt>
                <c:pt idx="1">
                  <c:v>1097.99</c:v>
                </c:pt>
                <c:pt idx="2">
                  <c:v>1017.88</c:v>
                </c:pt>
                <c:pt idx="3">
                  <c:v>1072.1600000000001</c:v>
                </c:pt>
                <c:pt idx="4">
                  <c:v>1357.44</c:v>
                </c:pt>
              </c:numCache>
            </c:numRef>
          </c:val>
          <c:extLst>
            <c:ext xmlns:c16="http://schemas.microsoft.com/office/drawing/2014/chart" uri="{C3380CC4-5D6E-409C-BE32-E72D297353CC}">
              <c16:uniqueId val="{00000000-5146-4429-9B3F-79BEE044BB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5146-4429-9B3F-79BEE044BB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64.89</c:v>
                </c:pt>
                <c:pt idx="1">
                  <c:v>64.91</c:v>
                </c:pt>
                <c:pt idx="2">
                  <c:v>65.040000000000006</c:v>
                </c:pt>
                <c:pt idx="3">
                  <c:v>65.91</c:v>
                </c:pt>
                <c:pt idx="4">
                  <c:v>54.54</c:v>
                </c:pt>
              </c:numCache>
            </c:numRef>
          </c:val>
          <c:extLst>
            <c:ext xmlns:c16="http://schemas.microsoft.com/office/drawing/2014/chart" uri="{C3380CC4-5D6E-409C-BE32-E72D297353CC}">
              <c16:uniqueId val="{00000000-BA61-4989-9647-E00E10C688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BA61-4989-9647-E00E10C688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150.54</c:v>
                </c:pt>
                <c:pt idx="3">
                  <c:v>150</c:v>
                </c:pt>
                <c:pt idx="4">
                  <c:v>150</c:v>
                </c:pt>
              </c:numCache>
            </c:numRef>
          </c:val>
          <c:extLst>
            <c:ext xmlns:c16="http://schemas.microsoft.com/office/drawing/2014/chart" uri="{C3380CC4-5D6E-409C-BE32-E72D297353CC}">
              <c16:uniqueId val="{00000000-25C3-4719-924E-751C38F23C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25C3-4719-924E-751C38F23C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瀬戸市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129527</v>
      </c>
      <c r="AM8" s="51"/>
      <c r="AN8" s="51"/>
      <c r="AO8" s="51"/>
      <c r="AP8" s="51"/>
      <c r="AQ8" s="51"/>
      <c r="AR8" s="51"/>
      <c r="AS8" s="51"/>
      <c r="AT8" s="46">
        <f>データ!T6</f>
        <v>111.4</v>
      </c>
      <c r="AU8" s="46"/>
      <c r="AV8" s="46"/>
      <c r="AW8" s="46"/>
      <c r="AX8" s="46"/>
      <c r="AY8" s="46"/>
      <c r="AZ8" s="46"/>
      <c r="BA8" s="46"/>
      <c r="BB8" s="46">
        <f>データ!U6</f>
        <v>1162.72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64.95</v>
      </c>
      <c r="Q10" s="46"/>
      <c r="R10" s="46"/>
      <c r="S10" s="46"/>
      <c r="T10" s="46"/>
      <c r="U10" s="46"/>
      <c r="V10" s="46"/>
      <c r="W10" s="46">
        <f>データ!Q6</f>
        <v>88.87</v>
      </c>
      <c r="X10" s="46"/>
      <c r="Y10" s="46"/>
      <c r="Z10" s="46"/>
      <c r="AA10" s="46"/>
      <c r="AB10" s="46"/>
      <c r="AC10" s="46"/>
      <c r="AD10" s="51">
        <f>データ!R6</f>
        <v>1760</v>
      </c>
      <c r="AE10" s="51"/>
      <c r="AF10" s="51"/>
      <c r="AG10" s="51"/>
      <c r="AH10" s="51"/>
      <c r="AI10" s="51"/>
      <c r="AJ10" s="51"/>
      <c r="AK10" s="2"/>
      <c r="AL10" s="51">
        <f>データ!V6</f>
        <v>84054</v>
      </c>
      <c r="AM10" s="51"/>
      <c r="AN10" s="51"/>
      <c r="AO10" s="51"/>
      <c r="AP10" s="51"/>
      <c r="AQ10" s="51"/>
      <c r="AR10" s="51"/>
      <c r="AS10" s="51"/>
      <c r="AT10" s="46">
        <f>データ!W6</f>
        <v>14.74</v>
      </c>
      <c r="AU10" s="46"/>
      <c r="AV10" s="46"/>
      <c r="AW10" s="46"/>
      <c r="AX10" s="46"/>
      <c r="AY10" s="46"/>
      <c r="AZ10" s="46"/>
      <c r="BA10" s="46"/>
      <c r="BB10" s="46">
        <f>データ!X6</f>
        <v>5702.44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zH62Y21+YJjGO7c6fyfk77sbGr1nWqredl8+0AtmmAIfHjLTmKUSJg2nnP35lVldaE5skby6Q2dBfrhXeYQsOA==" saltValue="MiJouqzEKxEG4LgMS9xt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232041</v>
      </c>
      <c r="D6" s="33">
        <f t="shared" si="3"/>
        <v>47</v>
      </c>
      <c r="E6" s="33">
        <f t="shared" si="3"/>
        <v>17</v>
      </c>
      <c r="F6" s="33">
        <f t="shared" si="3"/>
        <v>1</v>
      </c>
      <c r="G6" s="33">
        <f t="shared" si="3"/>
        <v>0</v>
      </c>
      <c r="H6" s="33" t="str">
        <f t="shared" si="3"/>
        <v>愛知県　瀬戸市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64.95</v>
      </c>
      <c r="Q6" s="34">
        <f t="shared" si="3"/>
        <v>88.87</v>
      </c>
      <c r="R6" s="34">
        <f t="shared" si="3"/>
        <v>1760</v>
      </c>
      <c r="S6" s="34">
        <f t="shared" si="3"/>
        <v>129527</v>
      </c>
      <c r="T6" s="34">
        <f t="shared" si="3"/>
        <v>111.4</v>
      </c>
      <c r="U6" s="34">
        <f t="shared" si="3"/>
        <v>1162.72</v>
      </c>
      <c r="V6" s="34">
        <f t="shared" si="3"/>
        <v>84054</v>
      </c>
      <c r="W6" s="34">
        <f t="shared" si="3"/>
        <v>14.74</v>
      </c>
      <c r="X6" s="34">
        <f t="shared" si="3"/>
        <v>5702.44</v>
      </c>
      <c r="Y6" s="35">
        <f>IF(Y7="",NA(),Y7)</f>
        <v>69.03</v>
      </c>
      <c r="Z6" s="35">
        <f t="shared" ref="Z6:AH6" si="4">IF(Z7="",NA(),Z7)</f>
        <v>69.83</v>
      </c>
      <c r="AA6" s="35">
        <f t="shared" si="4"/>
        <v>71.290000000000006</v>
      </c>
      <c r="AB6" s="35">
        <f t="shared" si="4"/>
        <v>69.81</v>
      </c>
      <c r="AC6" s="35">
        <f t="shared" si="4"/>
        <v>61.86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1087</v>
      </c>
      <c r="BG6" s="35">
        <f t="shared" ref="BG6:BO6" si="7">IF(BG7="",NA(),BG7)</f>
        <v>1097.99</v>
      </c>
      <c r="BH6" s="35">
        <f t="shared" si="7"/>
        <v>1017.88</v>
      </c>
      <c r="BI6" s="35">
        <f t="shared" si="7"/>
        <v>1072.1600000000001</v>
      </c>
      <c r="BJ6" s="35">
        <f t="shared" si="7"/>
        <v>1357.44</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64.89</v>
      </c>
      <c r="BR6" s="35">
        <f t="shared" ref="BR6:BZ6" si="8">IF(BR7="",NA(),BR7)</f>
        <v>64.91</v>
      </c>
      <c r="BS6" s="35">
        <f t="shared" si="8"/>
        <v>65.040000000000006</v>
      </c>
      <c r="BT6" s="35">
        <f t="shared" si="8"/>
        <v>65.91</v>
      </c>
      <c r="BU6" s="35">
        <f t="shared" si="8"/>
        <v>54.54</v>
      </c>
      <c r="BV6" s="35">
        <f t="shared" si="8"/>
        <v>86.2</v>
      </c>
      <c r="BW6" s="35">
        <f t="shared" si="8"/>
        <v>89.74</v>
      </c>
      <c r="BX6" s="35">
        <f t="shared" si="8"/>
        <v>88.37</v>
      </c>
      <c r="BY6" s="35">
        <f t="shared" si="8"/>
        <v>89.41</v>
      </c>
      <c r="BZ6" s="35">
        <f t="shared" si="8"/>
        <v>88.05</v>
      </c>
      <c r="CA6" s="34" t="str">
        <f>IF(CA7="","",IF(CA7="-","【-】","【"&amp;SUBSTITUTE(TEXT(CA7,"#,##0.00"),"-","△")&amp;"】"))</f>
        <v>【100.34】</v>
      </c>
      <c r="CB6" s="35">
        <f>IF(CB7="",NA(),CB7)</f>
        <v>150</v>
      </c>
      <c r="CC6" s="35">
        <f t="shared" ref="CC6:CK6" si="9">IF(CC7="",NA(),CC7)</f>
        <v>150</v>
      </c>
      <c r="CD6" s="35">
        <f t="shared" si="9"/>
        <v>150.54</v>
      </c>
      <c r="CE6" s="35">
        <f t="shared" si="9"/>
        <v>150</v>
      </c>
      <c r="CF6" s="35">
        <f t="shared" si="9"/>
        <v>150</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67.95</v>
      </c>
      <c r="CN6" s="35">
        <f t="shared" ref="CN6:CV6" si="10">IF(CN7="",NA(),CN7)</f>
        <v>47.94</v>
      </c>
      <c r="CO6" s="35">
        <f t="shared" si="10"/>
        <v>67.349999999999994</v>
      </c>
      <c r="CP6" s="35">
        <f t="shared" si="10"/>
        <v>52.26</v>
      </c>
      <c r="CQ6" s="35">
        <f t="shared" si="10"/>
        <v>52.64</v>
      </c>
      <c r="CR6" s="35">
        <f t="shared" si="10"/>
        <v>62.64</v>
      </c>
      <c r="CS6" s="35">
        <f t="shared" si="10"/>
        <v>58.12</v>
      </c>
      <c r="CT6" s="35">
        <f t="shared" si="10"/>
        <v>58.83</v>
      </c>
      <c r="CU6" s="35">
        <f t="shared" si="10"/>
        <v>56.51</v>
      </c>
      <c r="CV6" s="35">
        <f t="shared" si="10"/>
        <v>57.04</v>
      </c>
      <c r="CW6" s="34" t="str">
        <f>IF(CW7="","",IF(CW7="-","【-】","【"&amp;SUBSTITUTE(TEXT(CW7,"#,##0.00"),"-","△")&amp;"】"))</f>
        <v>【59.64】</v>
      </c>
      <c r="CX6" s="35">
        <f>IF(CX7="",NA(),CX7)</f>
        <v>88.77</v>
      </c>
      <c r="CY6" s="35">
        <f t="shared" ref="CY6:DG6" si="11">IF(CY7="",NA(),CY7)</f>
        <v>87.62</v>
      </c>
      <c r="CZ6" s="35">
        <f t="shared" si="11"/>
        <v>87.4</v>
      </c>
      <c r="DA6" s="35">
        <f t="shared" si="11"/>
        <v>87.09</v>
      </c>
      <c r="DB6" s="35">
        <f t="shared" si="11"/>
        <v>86.19</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0.02</v>
      </c>
      <c r="EG6" s="35">
        <f t="shared" si="14"/>
        <v>0.02</v>
      </c>
      <c r="EH6" s="35">
        <f t="shared" si="14"/>
        <v>0.02</v>
      </c>
      <c r="EI6" s="35">
        <f t="shared" si="14"/>
        <v>0.02</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232041</v>
      </c>
      <c r="D7" s="37">
        <v>47</v>
      </c>
      <c r="E7" s="37">
        <v>17</v>
      </c>
      <c r="F7" s="37">
        <v>1</v>
      </c>
      <c r="G7" s="37">
        <v>0</v>
      </c>
      <c r="H7" s="37" t="s">
        <v>99</v>
      </c>
      <c r="I7" s="37" t="s">
        <v>100</v>
      </c>
      <c r="J7" s="37" t="s">
        <v>101</v>
      </c>
      <c r="K7" s="37" t="s">
        <v>102</v>
      </c>
      <c r="L7" s="37" t="s">
        <v>103</v>
      </c>
      <c r="M7" s="37" t="s">
        <v>104</v>
      </c>
      <c r="N7" s="38" t="s">
        <v>105</v>
      </c>
      <c r="O7" s="38" t="s">
        <v>106</v>
      </c>
      <c r="P7" s="38">
        <v>64.95</v>
      </c>
      <c r="Q7" s="38">
        <v>88.87</v>
      </c>
      <c r="R7" s="38">
        <v>1760</v>
      </c>
      <c r="S7" s="38">
        <v>129527</v>
      </c>
      <c r="T7" s="38">
        <v>111.4</v>
      </c>
      <c r="U7" s="38">
        <v>1162.72</v>
      </c>
      <c r="V7" s="38">
        <v>84054</v>
      </c>
      <c r="W7" s="38">
        <v>14.74</v>
      </c>
      <c r="X7" s="38">
        <v>5702.44</v>
      </c>
      <c r="Y7" s="38">
        <v>69.03</v>
      </c>
      <c r="Z7" s="38">
        <v>69.83</v>
      </c>
      <c r="AA7" s="38">
        <v>71.290000000000006</v>
      </c>
      <c r="AB7" s="38">
        <v>69.81</v>
      </c>
      <c r="AC7" s="38">
        <v>61.86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1087</v>
      </c>
      <c r="BG7" s="38">
        <v>1097.99</v>
      </c>
      <c r="BH7" s="38">
        <v>1017.88</v>
      </c>
      <c r="BI7" s="38">
        <v>1072.1600000000001</v>
      </c>
      <c r="BJ7" s="38">
        <v>1357.44</v>
      </c>
      <c r="BK7" s="38">
        <v>664.04</v>
      </c>
      <c r="BL7" s="38">
        <v>625.12</v>
      </c>
      <c r="BM7" s="38">
        <v>610.16999999999996</v>
      </c>
      <c r="BN7" s="38">
        <v>605.9</v>
      </c>
      <c r="BO7" s="38">
        <v>653.69000000000005</v>
      </c>
      <c r="BP7" s="38">
        <v>682.51</v>
      </c>
      <c r="BQ7" s="38">
        <v>64.89</v>
      </c>
      <c r="BR7" s="38">
        <v>64.91</v>
      </c>
      <c r="BS7" s="38">
        <v>65.040000000000006</v>
      </c>
      <c r="BT7" s="38">
        <v>65.91</v>
      </c>
      <c r="BU7" s="38">
        <v>54.54</v>
      </c>
      <c r="BV7" s="38">
        <v>86.2</v>
      </c>
      <c r="BW7" s="38">
        <v>89.74</v>
      </c>
      <c r="BX7" s="38">
        <v>88.37</v>
      </c>
      <c r="BY7" s="38">
        <v>89.41</v>
      </c>
      <c r="BZ7" s="38">
        <v>88.05</v>
      </c>
      <c r="CA7" s="38">
        <v>100.34</v>
      </c>
      <c r="CB7" s="38">
        <v>150</v>
      </c>
      <c r="CC7" s="38">
        <v>150</v>
      </c>
      <c r="CD7" s="38">
        <v>150.54</v>
      </c>
      <c r="CE7" s="38">
        <v>150</v>
      </c>
      <c r="CF7" s="38">
        <v>150</v>
      </c>
      <c r="CG7" s="38">
        <v>146.47999999999999</v>
      </c>
      <c r="CH7" s="38">
        <v>141.24</v>
      </c>
      <c r="CI7" s="38">
        <v>143.05000000000001</v>
      </c>
      <c r="CJ7" s="38">
        <v>142.05000000000001</v>
      </c>
      <c r="CK7" s="38">
        <v>141.15</v>
      </c>
      <c r="CL7" s="38">
        <v>136.15</v>
      </c>
      <c r="CM7" s="38">
        <v>67.95</v>
      </c>
      <c r="CN7" s="38">
        <v>47.94</v>
      </c>
      <c r="CO7" s="38">
        <v>67.349999999999994</v>
      </c>
      <c r="CP7" s="38">
        <v>52.26</v>
      </c>
      <c r="CQ7" s="38">
        <v>52.64</v>
      </c>
      <c r="CR7" s="38">
        <v>62.64</v>
      </c>
      <c r="CS7" s="38">
        <v>58.12</v>
      </c>
      <c r="CT7" s="38">
        <v>58.83</v>
      </c>
      <c r="CU7" s="38">
        <v>56.51</v>
      </c>
      <c r="CV7" s="38">
        <v>57.04</v>
      </c>
      <c r="CW7" s="38">
        <v>59.64</v>
      </c>
      <c r="CX7" s="38">
        <v>88.77</v>
      </c>
      <c r="CY7" s="38">
        <v>87.62</v>
      </c>
      <c r="CZ7" s="38">
        <v>87.4</v>
      </c>
      <c r="DA7" s="38">
        <v>87.09</v>
      </c>
      <c r="DB7" s="38">
        <v>86.19</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0.02</v>
      </c>
      <c r="EF7" s="38">
        <v>0.02</v>
      </c>
      <c r="EG7" s="38">
        <v>0.02</v>
      </c>
      <c r="EH7" s="38">
        <v>0.02</v>
      </c>
      <c r="EI7" s="38">
        <v>0.02</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2021-02-05T09:10:46Z</cp:lastPrinted>
  <dcterms:created xsi:type="dcterms:W3CDTF">2020-12-04T02:47:14Z</dcterms:created>
  <dcterms:modified xsi:type="dcterms:W3CDTF">2021-02-22T02:05:57Z</dcterms:modified>
  <cp:category/>
</cp:coreProperties>
</file>