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2\00作業用\02☆☆HP公表データ\06公共下水道\"/>
    </mc:Choice>
  </mc:AlternateContent>
  <workbookProtection workbookAlgorithmName="SHA-512" workbookHashValue="cqkA08+xA/TrFlrr3hH46a2YZ+AOYthpU4Af2ErdFMlhJp+7+9Bap+JZqBo5vSj2iG/Nu9dcGWuVrgHBpenysw==" workbookSaltValue="Q4piIwaiLgFrnFTq6IMBzg==" workbookSpinCount="100000" lockStructure="1"/>
  <bookViews>
    <workbookView xWindow="0" yWindow="0" windowWidth="20490" windowHeight="75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<sst xmlns="http://schemas.openxmlformats.org/spreadsheetml/2006/main" count="261" uniqueCount="117">
  <si>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</si>
  <si>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</si>
  <si>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</si>
  <si>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</si>
  <si>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</si>
  <si>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</si>
  <si>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</si>
  <si>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</si>
  <si>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</si>
  <si>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</si>
  <si>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</si>
  <si>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</si>
  <si>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</si>
  <si>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</si>
  <si>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</si>
  <si>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</si>
  <si>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</si>
  <si>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</si>
  <si>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</si>
  <si>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</si>
  <si>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</si>
  <si>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</si>
  <si>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</si>
  <si>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</si>
  <si>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</si>
  <si>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</si>
  <si>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</si>
  <si>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</si>
  <si>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</si>
  <si>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</si>
  <si>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</si>
  <si>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</si>
  <si>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</si>
  <si>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</si>
  <si>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</si>
  <si>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</si>
  <si>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</si>
  <si>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</si>
  <si>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</si>
  <si>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</si>
  <si>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</si>
  <si>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</si>
  <si>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</si>
  <si>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</si>
  <si>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</si>
  <si>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</si>
  <si>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</si>
  <si>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</si>
  <si>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</si>
  <si>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</si>
  <si>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</si>
  <si>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</si>
  <si>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</si>
  <si>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</si>
  <si>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</si>
  <si>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</si>
  <si>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</si>
  <si>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</si>
  <si>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</si>
  <si>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</si>
  <si>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</si>
  <si>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</si>
  <si>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</si>
  <si>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</si>
  <si>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</si>
  <si>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</si>
  <si>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</si>
  <si>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</si>
  <si>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</si>
  <si>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</si>
  <si>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</si>
  <si>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</si>
  <si>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</si>
  <si>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</si>
  <si>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</si>
  <si>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</si>
  <si>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</si>
  <si>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</si>
  <si>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</si>
  <si>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</si>
  <si>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</si>
  <si>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</si>
  <si>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</si>
  <si>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</si>
  <si>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</si>
  <si>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</si>
  <si>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</si>
  <si>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</si>
  <si>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</si>
  <si>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</si>
  <si>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</si>
  <si>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</si>
  <si>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</si>
  <si>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</si>
  <si>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</si>
  <si>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</si>
  <si>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半田市</t>
  </si>
  <si>
    <t>法適用</t>
  </si>
  <si>
    <t>下水道事業</t>
  </si>
  <si>
    <t>公共下水道</t>
  </si>
  <si>
    <t>Ac2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</si>
  <si>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</si>
  <si>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</si>
  <si>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</si>
  <si>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</si>
  <si>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</si>
  <si>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</si>
  <si>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</si>
  <si>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</si>
  <si>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</si>
  <si>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</si>
  <si>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</si>
  <si>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</si>
  <si>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</si>
  <si>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率は、前年度から3.18ポイント増加している。この伸び率は前年度とほぼ同等で、大規模な整備事業がここ数年予定されていないことから、次年度以降も同様の傾向となることが予想される。
②管渠老朽化率は、0％であり、全国平均と比べ新しい管渠が多い状況である。
③管渠改善率は、前年度と比べて0.05ポイント増加しているものの、ほぼ同水準で推移している。</t>
    <phoneticPr fontId="4"/>
  </si>
  <si>
    <t>①経常収支比率は、経営費用が1.6億円の減となったものの、一般会計からの繰入金がこれを上回る2.1億円の減となったため、前年度から0.09ポイント低下したが、黒字決算となっている。そのため、②累積欠損金比率も前年度と同様0％となっている。
③流動比率は、減債積立金の使用により現金預金が減となったため、前年度と比較して6.96ポイント低下しているが、償還すべき企業債が減少していることから経営状況は改善していると言える。
④企業債残高対事業規模比率は、企業債残高の減少に伴い前年度から94.72ポイント改善した。当分の間は償還額が借入額を大きく上回る予定となっており、今後も改善傾向が続く。
⑤経費回収率は、国の統計上、汚水処理費から150円/㎥を超える部分を除いて算出されるため、前年度から2.48ポイント減少となったが、実質的な経費回収率は71.8％で実質的な汚水処理費用により前年度比6.6ポイント改善している。
⑥汚水処理原価は、前年度から3.67円増加しているが、統計上の問題であり、実質的な汚水処理原価は支払利息の減などにより前年度と比較して19.8円/㎥減の165.3円/㎥となった。
⑧水洗化率は、前年度より1.26ポイント増加しており、着実に改善しているが、類似団体も同様に改善傾向となっている。</t>
    <rPh sb="100" eb="101">
      <t>キン</t>
    </rPh>
    <phoneticPr fontId="4"/>
  </si>
  <si>
    <t>依然として一般会計繰入金に依存した経営状況となっており、下水道使用料の適正化及び水洗化率の向上が大きな課題である。また、収入面だけでなく、不明水対策や施設の改築更新の適正化による経費削減にも努める必要がある。
経営戦略については、令和2年度に策定及び公表し、上記の課題についても取り上げている。(令和7年度見直し予定）最重要課題である使用料単価の適正化については、令和2年度に下水道使用料審議会を発足し、検討しているところである。また、施設の改築更新についても、ストックマネジメント計画に基づき改築更新を実施し、更新時期の平準化及びコスト削減に努めている。</t>
    <rPh sb="48" eb="49">
      <t>オオ</t>
    </rPh>
    <rPh sb="51" eb="53">
      <t>カダイ</t>
    </rPh>
    <rPh sb="78" eb="80">
      <t>カイチク</t>
    </rPh>
    <rPh sb="129" eb="131">
      <t>ジョウキ</t>
    </rPh>
    <rPh sb="132" eb="134">
      <t>カダイ</t>
    </rPh>
    <rPh sb="139" eb="140">
      <t>ト</t>
    </rPh>
    <rPh sb="141" eb="142">
      <t>ア</t>
    </rPh>
    <rPh sb="148" eb="150">
      <t>レイワ</t>
    </rPh>
    <rPh sb="151" eb="153">
      <t>ネンド</t>
    </rPh>
    <rPh sb="153" eb="155">
      <t>ミナオ</t>
    </rPh>
    <rPh sb="156" eb="158">
      <t>ヨテイ</t>
    </rPh>
    <rPh sb="159" eb="162">
      <t>サイジュウヨウ</t>
    </rPh>
    <rPh sb="162" eb="164">
      <t>カダイ</t>
    </rPh>
    <rPh sb="167" eb="170">
      <t>シヨウリョウ</t>
    </rPh>
    <rPh sb="170" eb="172">
      <t>タンカ</t>
    </rPh>
    <rPh sb="173" eb="176">
      <t>テキセイカ</t>
    </rPh>
    <rPh sb="202" eb="204">
      <t>ケントウ</t>
    </rPh>
    <rPh sb="218" eb="220">
      <t>シセツ</t>
    </rPh>
    <rPh sb="241" eb="243">
      <t>ケイカク</t>
    </rPh>
    <rPh sb="244" eb="245">
      <t>モト</t>
    </rPh>
    <rPh sb="247" eb="249">
      <t>カイチク</t>
    </rPh>
    <rPh sb="249" eb="251">
      <t>コウシン</t>
    </rPh>
    <rPh sb="252" eb="254">
      <t>ジッシ</t>
    </rPh>
    <rPh sb="256" eb="258">
      <t>コウシン</t>
    </rPh>
    <rPh sb="258" eb="260">
      <t>ジキ</t>
    </rPh>
    <rPh sb="261" eb="264">
      <t>ヘイジュンカ</t>
    </rPh>
    <rPh sb="264" eb="265">
      <t>オヨ</t>
    </rPh>
    <rPh sb="269" eb="271">
      <t>サクゲン</t>
    </rPh>
    <rPh sb="272" eb="273">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</si>
</sst>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0.13</c:v>
                </c:pt>
                <c:pt idx="2">
                  <c:v>0.12</c:v>
                </c:pt>
                <c:pt idx="3">
                  <c:v>0.05</c:v>
                </c:pt>
                <c:pt idx="4">
                  <c:v>0.1</c:v>
                </c:pt>
              </c:numCache>
            </c:numRef>
          </c:val>
          <c:extLst>
            <c:ext xmlns:c16="http://schemas.microsoft.com/office/drawing/2014/chart" uri="{C3380CC4-5D6E-409C-BE32-E72D297353CC}">
              <c16:uniqueId val="{00000000-1AA8-4D2A-87EF-0357D2D22AE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0.06</c:v>
                </c:pt>
                <c:pt idx="2">
                  <c:v>0.12</c:v>
                </c:pt>
                <c:pt idx="3">
                  <c:v>0.05</c:v>
                </c:pt>
                <c:pt idx="4">
                  <c:v>0.03</c:v>
                </c:pt>
              </c:numCache>
            </c:numRef>
          </c:val>
          <c:smooth val="0"/>
          <c:extLst>
            <c:ext xmlns:c16="http://schemas.microsoft.com/office/drawing/2014/chart" uri="{C3380CC4-5D6E-409C-BE32-E72D297353CC}">
              <c16:uniqueId val="{00000001-1AA8-4D2A-87EF-0357D2D22AE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AA2-4E62-87E9-47BE8352A57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AA2-4E62-87E9-47BE8352A57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82.44</c:v>
                </c:pt>
                <c:pt idx="2">
                  <c:v>83.81</c:v>
                </c:pt>
                <c:pt idx="3">
                  <c:v>85.01</c:v>
                </c:pt>
                <c:pt idx="4">
                  <c:v>86.27</c:v>
                </c:pt>
              </c:numCache>
            </c:numRef>
          </c:val>
          <c:extLst>
            <c:ext xmlns:c16="http://schemas.microsoft.com/office/drawing/2014/chart" uri="{C3380CC4-5D6E-409C-BE32-E72D297353CC}">
              <c16:uniqueId val="{00000000-FBE5-4A10-A01F-2914E1B59FD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88.75</c:v>
                </c:pt>
                <c:pt idx="2">
                  <c:v>88.14</c:v>
                </c:pt>
                <c:pt idx="3">
                  <c:v>86.76</c:v>
                </c:pt>
                <c:pt idx="4">
                  <c:v>89.07</c:v>
                </c:pt>
              </c:numCache>
            </c:numRef>
          </c:val>
          <c:smooth val="0"/>
          <c:extLst>
            <c:ext xmlns:c16="http://schemas.microsoft.com/office/drawing/2014/chart" uri="{C3380CC4-5D6E-409C-BE32-E72D297353CC}">
              <c16:uniqueId val="{00000001-FBE5-4A10-A01F-2914E1B59FD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103.38</c:v>
                </c:pt>
                <c:pt idx="2">
                  <c:v>103.4</c:v>
                </c:pt>
                <c:pt idx="3">
                  <c:v>101.6</c:v>
                </c:pt>
                <c:pt idx="4">
                  <c:v>101.51</c:v>
                </c:pt>
              </c:numCache>
            </c:numRef>
          </c:val>
          <c:extLst>
            <c:ext xmlns:c16="http://schemas.microsoft.com/office/drawing/2014/chart" uri="{C3380CC4-5D6E-409C-BE32-E72D297353CC}">
              <c16:uniqueId val="{00000000-ED4D-4CAF-B58A-8DD150C5EB6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105.41</c:v>
                </c:pt>
                <c:pt idx="2">
                  <c:v>104.82</c:v>
                </c:pt>
                <c:pt idx="3">
                  <c:v>104.95</c:v>
                </c:pt>
                <c:pt idx="4">
                  <c:v>104.34</c:v>
                </c:pt>
              </c:numCache>
            </c:numRef>
          </c:val>
          <c:smooth val="0"/>
          <c:extLst>
            <c:ext xmlns:c16="http://schemas.microsoft.com/office/drawing/2014/chart" uri="{C3380CC4-5D6E-409C-BE32-E72D297353CC}">
              <c16:uniqueId val="{00000001-ED4D-4CAF-B58A-8DD150C5EB6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3.6</c:v>
                </c:pt>
                <c:pt idx="2">
                  <c:v>7.04</c:v>
                </c:pt>
                <c:pt idx="3">
                  <c:v>10.35</c:v>
                </c:pt>
                <c:pt idx="4">
                  <c:v>13.53</c:v>
                </c:pt>
              </c:numCache>
            </c:numRef>
          </c:val>
          <c:extLst>
            <c:ext xmlns:c16="http://schemas.microsoft.com/office/drawing/2014/chart" uri="{C3380CC4-5D6E-409C-BE32-E72D297353CC}">
              <c16:uniqueId val="{00000000-AF0F-4B5A-B5B1-E226B2B36C6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11.95</c:v>
                </c:pt>
                <c:pt idx="2">
                  <c:v>12.19</c:v>
                </c:pt>
                <c:pt idx="3">
                  <c:v>10.81</c:v>
                </c:pt>
                <c:pt idx="4">
                  <c:v>14.98</c:v>
                </c:pt>
              </c:numCache>
            </c:numRef>
          </c:val>
          <c:smooth val="0"/>
          <c:extLst>
            <c:ext xmlns:c16="http://schemas.microsoft.com/office/drawing/2014/chart" uri="{C3380CC4-5D6E-409C-BE32-E72D297353CC}">
              <c16:uniqueId val="{00000001-AF0F-4B5A-B5B1-E226B2B36C6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9A2F-46FD-BDF6-FC468CD3CEF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0.09</c:v>
                </c:pt>
                <c:pt idx="2">
                  <c:v>1.01</c:v>
                </c:pt>
                <c:pt idx="3">
                  <c:v>1.4</c:v>
                </c:pt>
                <c:pt idx="4" formatCode="#,##0.00;&quot;△&quot;#,##0.00">
                  <c:v>0</c:v>
                </c:pt>
              </c:numCache>
            </c:numRef>
          </c:val>
          <c:smooth val="0"/>
          <c:extLst>
            <c:ext xmlns:c16="http://schemas.microsoft.com/office/drawing/2014/chart" uri="{C3380CC4-5D6E-409C-BE32-E72D297353CC}">
              <c16:uniqueId val="{00000001-9A2F-46FD-BDF6-FC468CD3CEF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215F-4495-A343-7EAF3204FDB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215F-4495-A343-7EAF3204FDB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22.3</c:v>
                </c:pt>
                <c:pt idx="2">
                  <c:v>28.65</c:v>
                </c:pt>
                <c:pt idx="3">
                  <c:v>29.44</c:v>
                </c:pt>
                <c:pt idx="4">
                  <c:v>22.48</c:v>
                </c:pt>
              </c:numCache>
            </c:numRef>
          </c:val>
          <c:extLst>
            <c:ext xmlns:c16="http://schemas.microsoft.com/office/drawing/2014/chart" uri="{C3380CC4-5D6E-409C-BE32-E72D297353CC}">
              <c16:uniqueId val="{00000000-0508-4DAA-968A-797087BFBB1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65.47</c:v>
                </c:pt>
                <c:pt idx="2">
                  <c:v>64.959999999999994</c:v>
                </c:pt>
                <c:pt idx="3">
                  <c:v>42.76</c:v>
                </c:pt>
                <c:pt idx="4">
                  <c:v>38.15</c:v>
                </c:pt>
              </c:numCache>
            </c:numRef>
          </c:val>
          <c:smooth val="0"/>
          <c:extLst>
            <c:ext xmlns:c16="http://schemas.microsoft.com/office/drawing/2014/chart" uri="{C3380CC4-5D6E-409C-BE32-E72D297353CC}">
              <c16:uniqueId val="{00000001-0508-4DAA-968A-797087BFBB1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848.34</c:v>
                </c:pt>
                <c:pt idx="2">
                  <c:v>1034.0899999999999</c:v>
                </c:pt>
                <c:pt idx="3">
                  <c:v>913.45</c:v>
                </c:pt>
                <c:pt idx="4">
                  <c:v>818.73</c:v>
                </c:pt>
              </c:numCache>
            </c:numRef>
          </c:val>
          <c:extLst>
            <c:ext xmlns:c16="http://schemas.microsoft.com/office/drawing/2014/chart" uri="{C3380CC4-5D6E-409C-BE32-E72D297353CC}">
              <c16:uniqueId val="{00000000-C691-41C1-98FC-2ABCF3D448B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835.39</c:v>
                </c:pt>
                <c:pt idx="2">
                  <c:v>925.1</c:v>
                </c:pt>
                <c:pt idx="3">
                  <c:v>877.65</c:v>
                </c:pt>
                <c:pt idx="4">
                  <c:v>610.94000000000005</c:v>
                </c:pt>
              </c:numCache>
            </c:numRef>
          </c:val>
          <c:smooth val="0"/>
          <c:extLst>
            <c:ext xmlns:c16="http://schemas.microsoft.com/office/drawing/2014/chart" uri="{C3380CC4-5D6E-409C-BE32-E72D297353CC}">
              <c16:uniqueId val="{00000001-C691-41C1-98FC-2ABCF3D448B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83.66</c:v>
                </c:pt>
                <c:pt idx="2">
                  <c:v>79.44</c:v>
                </c:pt>
                <c:pt idx="3">
                  <c:v>80.98</c:v>
                </c:pt>
                <c:pt idx="4">
                  <c:v>78.5</c:v>
                </c:pt>
              </c:numCache>
            </c:numRef>
          </c:val>
          <c:extLst>
            <c:ext xmlns:c16="http://schemas.microsoft.com/office/drawing/2014/chart" uri="{C3380CC4-5D6E-409C-BE32-E72D297353CC}">
              <c16:uniqueId val="{00000000-BD0E-47B7-BAFB-E7D43A92061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76.3</c:v>
                </c:pt>
                <c:pt idx="2">
                  <c:v>80.36</c:v>
                </c:pt>
                <c:pt idx="3">
                  <c:v>78.989999999999995</c:v>
                </c:pt>
                <c:pt idx="4">
                  <c:v>81.86</c:v>
                </c:pt>
              </c:numCache>
            </c:numRef>
          </c:val>
          <c:smooth val="0"/>
          <c:extLst>
            <c:ext xmlns:c16="http://schemas.microsoft.com/office/drawing/2014/chart" uri="{C3380CC4-5D6E-409C-BE32-E72D297353CC}">
              <c16:uniqueId val="{00000001-BD0E-47B7-BAFB-E7D43A92061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142.6</c:v>
                </c:pt>
                <c:pt idx="2">
                  <c:v>150</c:v>
                </c:pt>
                <c:pt idx="3">
                  <c:v>147.12</c:v>
                </c:pt>
                <c:pt idx="4">
                  <c:v>150.79</c:v>
                </c:pt>
              </c:numCache>
            </c:numRef>
          </c:val>
          <c:extLst>
            <c:ext xmlns:c16="http://schemas.microsoft.com/office/drawing/2014/chart" uri="{C3380CC4-5D6E-409C-BE32-E72D297353CC}">
              <c16:uniqueId val="{00000000-4CD5-4C3F-993C-A0D57369737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152.38</c:v>
                </c:pt>
                <c:pt idx="2">
                  <c:v>145.83000000000001</c:v>
                </c:pt>
                <c:pt idx="3">
                  <c:v>148.15</c:v>
                </c:pt>
                <c:pt idx="4">
                  <c:v>154.66</c:v>
                </c:pt>
              </c:numCache>
            </c:numRef>
          </c:val>
          <c:smooth val="0"/>
          <c:extLst>
            <c:ext xmlns:c16="http://schemas.microsoft.com/office/drawing/2014/chart" uri="{C3380CC4-5D6E-409C-BE32-E72D297353CC}">
              <c16:uniqueId val="{00000001-4CD5-4C3F-993C-A0D57369737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愛知県　半田市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Ac2</v>
      </c>
      <c r="X8" s="72"/>
      <c r="Y8" s="72"/>
      <c r="Z8" s="72"/>
      <c r="AA8" s="72"/>
      <c r="AB8" s="72"/>
      <c r="AC8" s="72"/>
      <c r="AD8" s="73" t="str">
        <f>データ!$M$6</f>
        <v>非設置</v>
      </c>
      <c r="AE8" s="73"/>
      <c r="AF8" s="73"/>
      <c r="AG8" s="73"/>
      <c r="AH8" s="73"/>
      <c r="AI8" s="73"/>
      <c r="AJ8" s="73"/>
      <c r="AK8" s="3"/>
      <c r="AL8" s="69">
        <f>データ!S6</f>
        <v>120078</v>
      </c>
      <c r="AM8" s="69"/>
      <c r="AN8" s="69"/>
      <c r="AO8" s="69"/>
      <c r="AP8" s="69"/>
      <c r="AQ8" s="69"/>
      <c r="AR8" s="69"/>
      <c r="AS8" s="69"/>
      <c r="AT8" s="68">
        <f>データ!T6</f>
        <v>47.42</v>
      </c>
      <c r="AU8" s="68"/>
      <c r="AV8" s="68"/>
      <c r="AW8" s="68"/>
      <c r="AX8" s="68"/>
      <c r="AY8" s="68"/>
      <c r="AZ8" s="68"/>
      <c r="BA8" s="68"/>
      <c r="BB8" s="68">
        <f>データ!U6</f>
        <v>2532.2199999999998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63.83</v>
      </c>
      <c r="J10" s="68"/>
      <c r="K10" s="68"/>
      <c r="L10" s="68"/>
      <c r="M10" s="68"/>
      <c r="N10" s="68"/>
      <c r="O10" s="68"/>
      <c r="P10" s="68">
        <f>データ!P6</f>
        <v>89.08</v>
      </c>
      <c r="Q10" s="68"/>
      <c r="R10" s="68"/>
      <c r="S10" s="68"/>
      <c r="T10" s="68"/>
      <c r="U10" s="68"/>
      <c r="V10" s="68"/>
      <c r="W10" s="68">
        <f>データ!Q6</f>
        <v>85.19</v>
      </c>
      <c r="X10" s="68"/>
      <c r="Y10" s="68"/>
      <c r="Z10" s="68"/>
      <c r="AA10" s="68"/>
      <c r="AB10" s="68"/>
      <c r="AC10" s="68"/>
      <c r="AD10" s="69">
        <f>データ!R6</f>
        <v>2030</v>
      </c>
      <c r="AE10" s="69"/>
      <c r="AF10" s="69"/>
      <c r="AG10" s="69"/>
      <c r="AH10" s="69"/>
      <c r="AI10" s="69"/>
      <c r="AJ10" s="69"/>
      <c r="AK10" s="2"/>
      <c r="AL10" s="69">
        <f>データ!V6</f>
        <v>106790</v>
      </c>
      <c r="AM10" s="69"/>
      <c r="AN10" s="69"/>
      <c r="AO10" s="69"/>
      <c r="AP10" s="69"/>
      <c r="AQ10" s="69"/>
      <c r="AR10" s="69"/>
      <c r="AS10" s="69"/>
      <c r="AT10" s="68">
        <f>データ!W6</f>
        <v>18.670000000000002</v>
      </c>
      <c r="AU10" s="68"/>
      <c r="AV10" s="68"/>
      <c r="AW10" s="68"/>
      <c r="AX10" s="68"/>
      <c r="AY10" s="68"/>
      <c r="AZ10" s="68"/>
      <c r="BA10" s="68"/>
      <c r="BB10" s="68">
        <f>データ!X6</f>
        <v>5719.87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MVi8Re1Nxit6S9PylXt8W0mHTYS2t7SEIW0V0k/uCkCdzY0efW4r1uDWtDH4Tvu/cYK93Tvm4fKtWWHfS4w14g==" saltValue="qDwYTeysGa4J226lXi6AJ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232050</v>
      </c>
      <c r="D6" s="33">
        <f t="shared" si="3"/>
        <v>46</v>
      </c>
      <c r="E6" s="33">
        <f t="shared" si="3"/>
        <v>17</v>
      </c>
      <c r="F6" s="33">
        <f t="shared" si="3"/>
        <v>1</v>
      </c>
      <c r="G6" s="33">
        <f t="shared" si="3"/>
        <v>0</v>
      </c>
      <c r="H6" s="33" t="str">
        <f t="shared" si="3"/>
        <v>愛知県　半田市</v>
      </c>
      <c r="I6" s="33" t="str">
        <f t="shared" si="3"/>
        <v>法適用</v>
      </c>
      <c r="J6" s="33" t="str">
        <f t="shared" si="3"/>
        <v>下水道事業</v>
      </c>
      <c r="K6" s="33" t="str">
        <f t="shared" si="3"/>
        <v>公共下水道</v>
      </c>
      <c r="L6" s="33" t="str">
        <f t="shared" si="3"/>
        <v>Ac2</v>
      </c>
      <c r="M6" s="33" t="str">
        <f t="shared" si="3"/>
        <v>非設置</v>
      </c>
      <c r="N6" s="34" t="str">
        <f t="shared" si="3"/>
        <v>-</v>
      </c>
      <c r="O6" s="34">
        <f t="shared" si="3"/>
        <v>63.83</v>
      </c>
      <c r="P6" s="34">
        <f t="shared" si="3"/>
        <v>89.08</v>
      </c>
      <c r="Q6" s="34">
        <f t="shared" si="3"/>
        <v>85.19</v>
      </c>
      <c r="R6" s="34">
        <f t="shared" si="3"/>
        <v>2030</v>
      </c>
      <c r="S6" s="34">
        <f t="shared" si="3"/>
        <v>120078</v>
      </c>
      <c r="T6" s="34">
        <f t="shared" si="3"/>
        <v>47.42</v>
      </c>
      <c r="U6" s="34">
        <f t="shared" si="3"/>
        <v>2532.2199999999998</v>
      </c>
      <c r="V6" s="34">
        <f t="shared" si="3"/>
        <v>106790</v>
      </c>
      <c r="W6" s="34">
        <f t="shared" si="3"/>
        <v>18.670000000000002</v>
      </c>
      <c r="X6" s="34">
        <f t="shared" si="3"/>
        <v>5719.87</v>
      </c>
      <c r="Y6" s="35" t="str">
        <f>IF(Y7="",NA(),Y7)</f>
        <v>-</v>
      </c>
      <c r="Z6" s="35">
        <f t="shared" ref="Z6:AH6" si="4">IF(Z7="",NA(),Z7)</f>
        <v>103.38</v>
      </c>
      <c r="AA6" s="35">
        <f t="shared" si="4"/>
        <v>103.4</v>
      </c>
      <c r="AB6" s="35">
        <f t="shared" si="4"/>
        <v>101.6</v>
      </c>
      <c r="AC6" s="35">
        <f t="shared" si="4"/>
        <v>101.51</v>
      </c>
      <c r="AD6" s="35" t="str">
        <f t="shared" si="4"/>
        <v>-</v>
      </c>
      <c r="AE6" s="35">
        <f t="shared" si="4"/>
        <v>105.41</v>
      </c>
      <c r="AF6" s="35">
        <f t="shared" si="4"/>
        <v>104.82</v>
      </c>
      <c r="AG6" s="35">
        <f t="shared" si="4"/>
        <v>104.95</v>
      </c>
      <c r="AH6" s="35">
        <f t="shared" si="4"/>
        <v>104.34</v>
      </c>
      <c r="AI6" s="34" t="str">
        <f>IF(AI7="","",IF(AI7="-","【-】","【"&amp;SUBSTITUTE(TEXT(AI7,"#,##0.00"),"-","△")&amp;"】"))</f>
        <v>【108.07】</v>
      </c>
      <c r="AJ6" s="35" t="str">
        <f>IF(AJ7="",NA(),AJ7)</f>
        <v>-</v>
      </c>
      <c r="AK6" s="34">
        <f t="shared" ref="AK6:AS6" si="5">IF(AK7="",NA(),AK7)</f>
        <v>0</v>
      </c>
      <c r="AL6" s="34">
        <f t="shared" si="5"/>
        <v>0</v>
      </c>
      <c r="AM6" s="34">
        <f t="shared" si="5"/>
        <v>0</v>
      </c>
      <c r="AN6" s="34">
        <f t="shared" si="5"/>
        <v>0</v>
      </c>
      <c r="AO6" s="35" t="str">
        <f t="shared" si="5"/>
        <v>-</v>
      </c>
      <c r="AP6" s="34">
        <f t="shared" si="5"/>
        <v>0</v>
      </c>
      <c r="AQ6" s="34">
        <f t="shared" si="5"/>
        <v>0</v>
      </c>
      <c r="AR6" s="34">
        <f t="shared" si="5"/>
        <v>0</v>
      </c>
      <c r="AS6" s="34">
        <f t="shared" si="5"/>
        <v>0</v>
      </c>
      <c r="AT6" s="34" t="str">
        <f>IF(AT7="","",IF(AT7="-","【-】","【"&amp;SUBSTITUTE(TEXT(AT7,"#,##0.00"),"-","△")&amp;"】"))</f>
        <v>【3.09】</v>
      </c>
      <c r="AU6" s="35" t="str">
        <f>IF(AU7="",NA(),AU7)</f>
        <v>-</v>
      </c>
      <c r="AV6" s="35">
        <f t="shared" ref="AV6:BD6" si="6">IF(AV7="",NA(),AV7)</f>
        <v>22.3</v>
      </c>
      <c r="AW6" s="35">
        <f t="shared" si="6"/>
        <v>28.65</v>
      </c>
      <c r="AX6" s="35">
        <f t="shared" si="6"/>
        <v>29.44</v>
      </c>
      <c r="AY6" s="35">
        <f t="shared" si="6"/>
        <v>22.48</v>
      </c>
      <c r="AZ6" s="35" t="str">
        <f t="shared" si="6"/>
        <v>-</v>
      </c>
      <c r="BA6" s="35">
        <f t="shared" si="6"/>
        <v>65.47</v>
      </c>
      <c r="BB6" s="35">
        <f t="shared" si="6"/>
        <v>64.959999999999994</v>
      </c>
      <c r="BC6" s="35">
        <f t="shared" si="6"/>
        <v>42.76</v>
      </c>
      <c r="BD6" s="35">
        <f t="shared" si="6"/>
        <v>38.15</v>
      </c>
      <c r="BE6" s="34" t="str">
        <f>IF(BE7="","",IF(BE7="-","【-】","【"&amp;SUBSTITUTE(TEXT(BE7,"#,##0.00"),"-","△")&amp;"】"))</f>
        <v>【69.54】</v>
      </c>
      <c r="BF6" s="35" t="str">
        <f>IF(BF7="",NA(),BF7)</f>
        <v>-</v>
      </c>
      <c r="BG6" s="35">
        <f t="shared" ref="BG6:BO6" si="7">IF(BG7="",NA(),BG7)</f>
        <v>848.34</v>
      </c>
      <c r="BH6" s="35">
        <f t="shared" si="7"/>
        <v>1034.0899999999999</v>
      </c>
      <c r="BI6" s="35">
        <f t="shared" si="7"/>
        <v>913.45</v>
      </c>
      <c r="BJ6" s="35">
        <f t="shared" si="7"/>
        <v>818.73</v>
      </c>
      <c r="BK6" s="35" t="str">
        <f t="shared" si="7"/>
        <v>-</v>
      </c>
      <c r="BL6" s="35">
        <f t="shared" si="7"/>
        <v>835.39</v>
      </c>
      <c r="BM6" s="35">
        <f t="shared" si="7"/>
        <v>925.1</v>
      </c>
      <c r="BN6" s="35">
        <f t="shared" si="7"/>
        <v>877.65</v>
      </c>
      <c r="BO6" s="35">
        <f t="shared" si="7"/>
        <v>610.94000000000005</v>
      </c>
      <c r="BP6" s="34" t="str">
        <f>IF(BP7="","",IF(BP7="-","【-】","【"&amp;SUBSTITUTE(TEXT(BP7,"#,##0.00"),"-","△")&amp;"】"))</f>
        <v>【682.51】</v>
      </c>
      <c r="BQ6" s="35" t="str">
        <f>IF(BQ7="",NA(),BQ7)</f>
        <v>-</v>
      </c>
      <c r="BR6" s="35">
        <f t="shared" ref="BR6:BZ6" si="8">IF(BR7="",NA(),BR7)</f>
        <v>83.66</v>
      </c>
      <c r="BS6" s="35">
        <f t="shared" si="8"/>
        <v>79.44</v>
      </c>
      <c r="BT6" s="35">
        <f t="shared" si="8"/>
        <v>80.98</v>
      </c>
      <c r="BU6" s="35">
        <f t="shared" si="8"/>
        <v>78.5</v>
      </c>
      <c r="BV6" s="35" t="str">
        <f t="shared" si="8"/>
        <v>-</v>
      </c>
      <c r="BW6" s="35">
        <f t="shared" si="8"/>
        <v>76.3</v>
      </c>
      <c r="BX6" s="35">
        <f t="shared" si="8"/>
        <v>80.36</v>
      </c>
      <c r="BY6" s="35">
        <f t="shared" si="8"/>
        <v>78.989999999999995</v>
      </c>
      <c r="BZ6" s="35">
        <f t="shared" si="8"/>
        <v>81.86</v>
      </c>
      <c r="CA6" s="34" t="str">
        <f>IF(CA7="","",IF(CA7="-","【-】","【"&amp;SUBSTITUTE(TEXT(CA7,"#,##0.00"),"-","△")&amp;"】"))</f>
        <v>【100.34】</v>
      </c>
      <c r="CB6" s="35" t="str">
        <f>IF(CB7="",NA(),CB7)</f>
        <v>-</v>
      </c>
      <c r="CC6" s="35">
        <f t="shared" ref="CC6:CK6" si="9">IF(CC7="",NA(),CC7)</f>
        <v>142.6</v>
      </c>
      <c r="CD6" s="35">
        <f t="shared" si="9"/>
        <v>150</v>
      </c>
      <c r="CE6" s="35">
        <f t="shared" si="9"/>
        <v>147.12</v>
      </c>
      <c r="CF6" s="35">
        <f t="shared" si="9"/>
        <v>150.79</v>
      </c>
      <c r="CG6" s="35" t="str">
        <f t="shared" si="9"/>
        <v>-</v>
      </c>
      <c r="CH6" s="35">
        <f t="shared" si="9"/>
        <v>152.38</v>
      </c>
      <c r="CI6" s="35">
        <f t="shared" si="9"/>
        <v>145.83000000000001</v>
      </c>
      <c r="CJ6" s="35">
        <f t="shared" si="9"/>
        <v>148.15</v>
      </c>
      <c r="CK6" s="35">
        <f t="shared" si="9"/>
        <v>154.66</v>
      </c>
      <c r="CL6" s="34" t="str">
        <f>IF(CL7="","",IF(CL7="-","【-】","【"&amp;SUBSTITUTE(TEXT(CL7,"#,##0.00"),"-","△")&amp;"】"))</f>
        <v>【136.15】</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t="str">
        <f t="shared" si="10"/>
        <v>-</v>
      </c>
      <c r="CW6" s="34" t="str">
        <f>IF(CW7="","",IF(CW7="-","【-】","【"&amp;SUBSTITUTE(TEXT(CW7,"#,##0.00"),"-","△")&amp;"】"))</f>
        <v>【59.64】</v>
      </c>
      <c r="CX6" s="35" t="str">
        <f>IF(CX7="",NA(),CX7)</f>
        <v>-</v>
      </c>
      <c r="CY6" s="35">
        <f t="shared" ref="CY6:DG6" si="11">IF(CY7="",NA(),CY7)</f>
        <v>82.44</v>
      </c>
      <c r="CZ6" s="35">
        <f t="shared" si="11"/>
        <v>83.81</v>
      </c>
      <c r="DA6" s="35">
        <f t="shared" si="11"/>
        <v>85.01</v>
      </c>
      <c r="DB6" s="35">
        <f t="shared" si="11"/>
        <v>86.27</v>
      </c>
      <c r="DC6" s="35" t="str">
        <f t="shared" si="11"/>
        <v>-</v>
      </c>
      <c r="DD6" s="35">
        <f t="shared" si="11"/>
        <v>88.75</v>
      </c>
      <c r="DE6" s="35">
        <f t="shared" si="11"/>
        <v>88.14</v>
      </c>
      <c r="DF6" s="35">
        <f t="shared" si="11"/>
        <v>86.76</v>
      </c>
      <c r="DG6" s="35">
        <f t="shared" si="11"/>
        <v>89.07</v>
      </c>
      <c r="DH6" s="34" t="str">
        <f>IF(DH7="","",IF(DH7="-","【-】","【"&amp;SUBSTITUTE(TEXT(DH7,"#,##0.00"),"-","△")&amp;"】"))</f>
        <v>【95.35】</v>
      </c>
      <c r="DI6" s="35" t="str">
        <f>IF(DI7="",NA(),DI7)</f>
        <v>-</v>
      </c>
      <c r="DJ6" s="35">
        <f t="shared" ref="DJ6:DR6" si="12">IF(DJ7="",NA(),DJ7)</f>
        <v>3.6</v>
      </c>
      <c r="DK6" s="35">
        <f t="shared" si="12"/>
        <v>7.04</v>
      </c>
      <c r="DL6" s="35">
        <f t="shared" si="12"/>
        <v>10.35</v>
      </c>
      <c r="DM6" s="35">
        <f t="shared" si="12"/>
        <v>13.53</v>
      </c>
      <c r="DN6" s="35" t="str">
        <f t="shared" si="12"/>
        <v>-</v>
      </c>
      <c r="DO6" s="35">
        <f t="shared" si="12"/>
        <v>11.95</v>
      </c>
      <c r="DP6" s="35">
        <f t="shared" si="12"/>
        <v>12.19</v>
      </c>
      <c r="DQ6" s="35">
        <f t="shared" si="12"/>
        <v>10.81</v>
      </c>
      <c r="DR6" s="35">
        <f t="shared" si="12"/>
        <v>14.98</v>
      </c>
      <c r="DS6" s="34" t="str">
        <f>IF(DS7="","",IF(DS7="-","【-】","【"&amp;SUBSTITUTE(TEXT(DS7,"#,##0.00"),"-","△")&amp;"】"))</f>
        <v>【38.57】</v>
      </c>
      <c r="DT6" s="35" t="str">
        <f>IF(DT7="",NA(),DT7)</f>
        <v>-</v>
      </c>
      <c r="DU6" s="34">
        <f t="shared" ref="DU6:EC6" si="13">IF(DU7="",NA(),DU7)</f>
        <v>0</v>
      </c>
      <c r="DV6" s="34">
        <f t="shared" si="13"/>
        <v>0</v>
      </c>
      <c r="DW6" s="34">
        <f t="shared" si="13"/>
        <v>0</v>
      </c>
      <c r="DX6" s="34">
        <f t="shared" si="13"/>
        <v>0</v>
      </c>
      <c r="DY6" s="35" t="str">
        <f t="shared" si="13"/>
        <v>-</v>
      </c>
      <c r="DZ6" s="35">
        <f t="shared" si="13"/>
        <v>0.09</v>
      </c>
      <c r="EA6" s="35">
        <f t="shared" si="13"/>
        <v>1.01</v>
      </c>
      <c r="EB6" s="35">
        <f t="shared" si="13"/>
        <v>1.4</v>
      </c>
      <c r="EC6" s="34">
        <f t="shared" si="13"/>
        <v>0</v>
      </c>
      <c r="ED6" s="34" t="str">
        <f>IF(ED7="","",IF(ED7="-","【-】","【"&amp;SUBSTITUTE(TEXT(ED7,"#,##0.00"),"-","△")&amp;"】"))</f>
        <v>【5.90】</v>
      </c>
      <c r="EE6" s="35" t="str">
        <f>IF(EE7="",NA(),EE7)</f>
        <v>-</v>
      </c>
      <c r="EF6" s="35">
        <f t="shared" ref="EF6:EN6" si="14">IF(EF7="",NA(),EF7)</f>
        <v>0.13</v>
      </c>
      <c r="EG6" s="35">
        <f t="shared" si="14"/>
        <v>0.12</v>
      </c>
      <c r="EH6" s="35">
        <f t="shared" si="14"/>
        <v>0.05</v>
      </c>
      <c r="EI6" s="35">
        <f t="shared" si="14"/>
        <v>0.1</v>
      </c>
      <c r="EJ6" s="35" t="str">
        <f t="shared" si="14"/>
        <v>-</v>
      </c>
      <c r="EK6" s="35">
        <f t="shared" si="14"/>
        <v>0.06</v>
      </c>
      <c r="EL6" s="35">
        <f t="shared" si="14"/>
        <v>0.12</v>
      </c>
      <c r="EM6" s="35">
        <f t="shared" si="14"/>
        <v>0.05</v>
      </c>
      <c r="EN6" s="35">
        <f t="shared" si="14"/>
        <v>0.03</v>
      </c>
      <c r="EO6" s="34" t="str">
        <f>IF(EO7="","",IF(EO7="-","【-】","【"&amp;SUBSTITUTE(TEXT(EO7,"#,##0.00"),"-","△")&amp;"】"))</f>
        <v>【0.22】</v>
      </c>
    </row>
    <row r="7" spans="1:148" s="36" customFormat="1" x14ac:dyDescent="0.15">
      <c r="A7" s="28"/>
      <c r="B7" s="37">
        <v>2019</v>
      </c>
      <c r="C7" s="37">
        <v>232050</v>
      </c>
      <c r="D7" s="37">
        <v>46</v>
      </c>
      <c r="E7" s="37">
        <v>17</v>
      </c>
      <c r="F7" s="37">
        <v>1</v>
      </c>
      <c r="G7" s="37">
        <v>0</v>
      </c>
      <c r="H7" s="37" t="s">
        <v>96</v>
      </c>
      <c r="I7" s="37" t="s">
        <v>97</v>
      </c>
      <c r="J7" s="37" t="s">
        <v>98</v>
      </c>
      <c r="K7" s="37" t="s">
        <v>99</v>
      </c>
      <c r="L7" s="37" t="s">
        <v>100</v>
      </c>
      <c r="M7" s="37" t="s">
        <v>101</v>
      </c>
      <c r="N7" s="38" t="s">
        <v>102</v>
      </c>
      <c r="O7" s="38">
        <v>63.83</v>
      </c>
      <c r="P7" s="38">
        <v>89.08</v>
      </c>
      <c r="Q7" s="38">
        <v>85.19</v>
      </c>
      <c r="R7" s="38">
        <v>2030</v>
      </c>
      <c r="S7" s="38">
        <v>120078</v>
      </c>
      <c r="T7" s="38">
        <v>47.42</v>
      </c>
      <c r="U7" s="38">
        <v>2532.2199999999998</v>
      </c>
      <c r="V7" s="38">
        <v>106790</v>
      </c>
      <c r="W7" s="38">
        <v>18.670000000000002</v>
      </c>
      <c r="X7" s="38">
        <v>5719.87</v>
      </c>
      <c r="Y7" s="38" t="s">
        <v>102</v>
      </c>
      <c r="Z7" s="38">
        <v>103.38</v>
      </c>
      <c r="AA7" s="38">
        <v>103.4</v>
      </c>
      <c r="AB7" s="38">
        <v>101.6</v>
      </c>
      <c r="AC7" s="38">
        <v>101.51</v>
      </c>
      <c r="AD7" s="38" t="s">
        <v>102</v>
      </c>
      <c r="AE7" s="38">
        <v>105.41</v>
      </c>
      <c r="AF7" s="38">
        <v>104.82</v>
      </c>
      <c r="AG7" s="38">
        <v>104.95</v>
      </c>
      <c r="AH7" s="38">
        <v>104.34</v>
      </c>
      <c r="AI7" s="38">
        <v>108.07</v>
      </c>
      <c r="AJ7" s="38" t="s">
        <v>102</v>
      </c>
      <c r="AK7" s="38">
        <v>0</v>
      </c>
      <c r="AL7" s="38">
        <v>0</v>
      </c>
      <c r="AM7" s="38">
        <v>0</v>
      </c>
      <c r="AN7" s="38">
        <v>0</v>
      </c>
      <c r="AO7" s="38" t="s">
        <v>102</v>
      </c>
      <c r="AP7" s="38">
        <v>0</v>
      </c>
      <c r="AQ7" s="38">
        <v>0</v>
      </c>
      <c r="AR7" s="38">
        <v>0</v>
      </c>
      <c r="AS7" s="38">
        <v>0</v>
      </c>
      <c r="AT7" s="38">
        <v>3.09</v>
      </c>
      <c r="AU7" s="38" t="s">
        <v>102</v>
      </c>
      <c r="AV7" s="38">
        <v>22.3</v>
      </c>
      <c r="AW7" s="38">
        <v>28.65</v>
      </c>
      <c r="AX7" s="38">
        <v>29.44</v>
      </c>
      <c r="AY7" s="38">
        <v>22.48</v>
      </c>
      <c r="AZ7" s="38" t="s">
        <v>102</v>
      </c>
      <c r="BA7" s="38">
        <v>65.47</v>
      </c>
      <c r="BB7" s="38">
        <v>64.959999999999994</v>
      </c>
      <c r="BC7" s="38">
        <v>42.76</v>
      </c>
      <c r="BD7" s="38">
        <v>38.15</v>
      </c>
      <c r="BE7" s="38">
        <v>69.540000000000006</v>
      </c>
      <c r="BF7" s="38" t="s">
        <v>102</v>
      </c>
      <c r="BG7" s="38">
        <v>848.34</v>
      </c>
      <c r="BH7" s="38">
        <v>1034.0899999999999</v>
      </c>
      <c r="BI7" s="38">
        <v>913.45</v>
      </c>
      <c r="BJ7" s="38">
        <v>818.73</v>
      </c>
      <c r="BK7" s="38" t="s">
        <v>102</v>
      </c>
      <c r="BL7" s="38">
        <v>835.39</v>
      </c>
      <c r="BM7" s="38">
        <v>925.1</v>
      </c>
      <c r="BN7" s="38">
        <v>877.65</v>
      </c>
      <c r="BO7" s="38">
        <v>610.94000000000005</v>
      </c>
      <c r="BP7" s="38">
        <v>682.51</v>
      </c>
      <c r="BQ7" s="38" t="s">
        <v>102</v>
      </c>
      <c r="BR7" s="38">
        <v>83.66</v>
      </c>
      <c r="BS7" s="38">
        <v>79.44</v>
      </c>
      <c r="BT7" s="38">
        <v>80.98</v>
      </c>
      <c r="BU7" s="38">
        <v>78.5</v>
      </c>
      <c r="BV7" s="38" t="s">
        <v>102</v>
      </c>
      <c r="BW7" s="38">
        <v>76.3</v>
      </c>
      <c r="BX7" s="38">
        <v>80.36</v>
      </c>
      <c r="BY7" s="38">
        <v>78.989999999999995</v>
      </c>
      <c r="BZ7" s="38">
        <v>81.86</v>
      </c>
      <c r="CA7" s="38">
        <v>100.34</v>
      </c>
      <c r="CB7" s="38" t="s">
        <v>102</v>
      </c>
      <c r="CC7" s="38">
        <v>142.6</v>
      </c>
      <c r="CD7" s="38">
        <v>150</v>
      </c>
      <c r="CE7" s="38">
        <v>147.12</v>
      </c>
      <c r="CF7" s="38">
        <v>150.79</v>
      </c>
      <c r="CG7" s="38" t="s">
        <v>102</v>
      </c>
      <c r="CH7" s="38">
        <v>152.38</v>
      </c>
      <c r="CI7" s="38">
        <v>145.83000000000001</v>
      </c>
      <c r="CJ7" s="38">
        <v>148.15</v>
      </c>
      <c r="CK7" s="38">
        <v>154.66</v>
      </c>
      <c r="CL7" s="38">
        <v>136.15</v>
      </c>
      <c r="CM7" s="38" t="s">
        <v>102</v>
      </c>
      <c r="CN7" s="38" t="s">
        <v>102</v>
      </c>
      <c r="CO7" s="38" t="s">
        <v>102</v>
      </c>
      <c r="CP7" s="38" t="s">
        <v>102</v>
      </c>
      <c r="CQ7" s="38" t="s">
        <v>102</v>
      </c>
      <c r="CR7" s="38" t="s">
        <v>102</v>
      </c>
      <c r="CS7" s="38" t="s">
        <v>102</v>
      </c>
      <c r="CT7" s="38" t="s">
        <v>102</v>
      </c>
      <c r="CU7" s="38" t="s">
        <v>102</v>
      </c>
      <c r="CV7" s="38" t="s">
        <v>102</v>
      </c>
      <c r="CW7" s="38">
        <v>59.64</v>
      </c>
      <c r="CX7" s="38" t="s">
        <v>102</v>
      </c>
      <c r="CY7" s="38">
        <v>82.44</v>
      </c>
      <c r="CZ7" s="38">
        <v>83.81</v>
      </c>
      <c r="DA7" s="38">
        <v>85.01</v>
      </c>
      <c r="DB7" s="38">
        <v>86.27</v>
      </c>
      <c r="DC7" s="38" t="s">
        <v>102</v>
      </c>
      <c r="DD7" s="38">
        <v>88.75</v>
      </c>
      <c r="DE7" s="38">
        <v>88.14</v>
      </c>
      <c r="DF7" s="38">
        <v>86.76</v>
      </c>
      <c r="DG7" s="38">
        <v>89.07</v>
      </c>
      <c r="DH7" s="38">
        <v>95.35</v>
      </c>
      <c r="DI7" s="38" t="s">
        <v>102</v>
      </c>
      <c r="DJ7" s="38">
        <v>3.6</v>
      </c>
      <c r="DK7" s="38">
        <v>7.04</v>
      </c>
      <c r="DL7" s="38">
        <v>10.35</v>
      </c>
      <c r="DM7" s="38">
        <v>13.53</v>
      </c>
      <c r="DN7" s="38" t="s">
        <v>102</v>
      </c>
      <c r="DO7" s="38">
        <v>11.95</v>
      </c>
      <c r="DP7" s="38">
        <v>12.19</v>
      </c>
      <c r="DQ7" s="38">
        <v>10.81</v>
      </c>
      <c r="DR7" s="38">
        <v>14.98</v>
      </c>
      <c r="DS7" s="38">
        <v>38.57</v>
      </c>
      <c r="DT7" s="38" t="s">
        <v>102</v>
      </c>
      <c r="DU7" s="38">
        <v>0</v>
      </c>
      <c r="DV7" s="38">
        <v>0</v>
      </c>
      <c r="DW7" s="38">
        <v>0</v>
      </c>
      <c r="DX7" s="38">
        <v>0</v>
      </c>
      <c r="DY7" s="38" t="s">
        <v>102</v>
      </c>
      <c r="DZ7" s="38">
        <v>0.09</v>
      </c>
      <c r="EA7" s="38">
        <v>1.01</v>
      </c>
      <c r="EB7" s="38">
        <v>1.4</v>
      </c>
      <c r="EC7" s="38">
        <v>0</v>
      </c>
      <c r="ED7" s="38">
        <v>5.9</v>
      </c>
      <c r="EE7" s="38" t="s">
        <v>102</v>
      </c>
      <c r="EF7" s="38">
        <v>0.13</v>
      </c>
      <c r="EG7" s="38">
        <v>0.12</v>
      </c>
      <c r="EH7" s="38">
        <v>0.05</v>
      </c>
      <c r="EI7" s="38">
        <v>0.1</v>
      </c>
      <c r="EJ7" s="38" t="s">
        <v>102</v>
      </c>
      <c r="EK7" s="38">
        <v>0.06</v>
      </c>
      <c r="EL7" s="38">
        <v>0.12</v>
      </c>
      <c r="EM7" s="38">
        <v>0.05</v>
      </c>
      <c r="EN7" s="38">
        <v>0.03</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110</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2021-02-15T07:37:24Z</cp:lastPrinted>
  <dcterms:created xsi:type="dcterms:W3CDTF">2020-12-04T02:27:24Z</dcterms:created>
  <dcterms:modified xsi:type="dcterms:W3CDTF">2021-02-22T02:07:13Z</dcterms:modified>
  <cp:category/>
</cp:coreProperties>
</file>