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6es6UcazS1wTENZVVgWn2ptuedPW3PBzUYEpqa4m+lNDJ/OH6azgwXGaArj1+lXWb1jZj1veePzvFCwEoEhgFg==" workbookSaltValue="NTXdsh2gl65dBP54E8Sxgg=="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<sst xmlns="http://schemas.openxmlformats.org/spreadsheetml/2006/main" count="241" uniqueCount="119">
  <si>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</si>
  <si>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</si>
  <si>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</si>
  <si>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</si>
  <si>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</si>
  <si>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</si>
  <si>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</si>
  <si>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</si>
  <si>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</si>
  <si>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</si>
  <si>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</si>
  <si>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</si>
  <si>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</si>
  <si>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</si>
  <si>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</si>
  <si>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</si>
  <si>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</si>
  <si>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</si>
  <si>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</si>
  <si>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</si>
  <si>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</si>
  <si>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</si>
  <si>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</si>
  <si>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</si>
  <si>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</si>
  <si>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</si>
  <si>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</si>
  <si>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</si>
  <si>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</si>
  <si>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</si>
  <si>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</si>
  <si>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</si>
  <si>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</si>
  <si>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</si>
  <si>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</si>
  <si>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</si>
  <si>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</si>
  <si>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</si>
  <si>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</si>
  <si>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</si>
  <si>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</si>
  <si>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</si>
  <si>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</si>
  <si>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</si>
  <si>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</si>
  <si>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</si>
  <si>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</si>
  <si>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</si>
  <si>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</si>
  <si>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</si>
  <si>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</si>
  <si>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</si>
  <si>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</si>
  <si>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</si>
  <si>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</si>
  <si>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</si>
  <si>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</si>
  <si>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</si>
  <si>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</si>
  <si>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</si>
  <si>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</si>
  <si>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</si>
  <si>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</si>
  <si>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</si>
  <si>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</si>
  <si>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</si>
  <si>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</si>
  <si>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</si>
  <si>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</si>
  <si>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</si>
  <si>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</si>
  <si>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</si>
  <si>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</si>
  <si>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</si>
  <si>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</si>
  <si>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</si>
  <si>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</si>
  <si>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</si>
  <si>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</si>
  <si>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</si>
  <si>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</si>
  <si>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</si>
  <si>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</si>
  <si>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</si>
  <si>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</si>
  <si>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</si>
  <si>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</si>
  <si>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</si>
  <si>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</si>
  <si>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</si>
  <si>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</si>
  <si>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</si>
  <si>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</si>
  <si>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</si>
  <si>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</si>
  <si>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</si>
  <si>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</si>
  <si>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</si>
  <si>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</si>
  <si>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</si>
  <si>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</si>
  <si>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</si>
  <si>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</si>
  <si>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</si>
  <si>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</si>
  <si>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</si>
  <si>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</si>
  <si>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</si>
  <si>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</si>
  <si>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</si>
  <si>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</si>
  <si>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</si>
  <si>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</si>
  <si>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</si>
  <si>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</si>
  <si>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</si>
  <si>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平成８年度の供用開始から２０年余りと未だ更新期を検討する必要はありませんが、経過年数の古い管から順を追ってカメラ調査等により点検し、現況の把握に努めています。</t>
    <phoneticPr fontId="4"/>
  </si>
  <si>
    <t>　当市では今後、未整備区域の整備ペースをアップし、整備区域の拡大を行っていくことを予定しており、それによる地方債償還金の増加が予想される状況であります。令和元年度は水洗化率が下がってしまったため、今以上に臨戸訪問を強化し、接続促進を行い収益確保を図る必要があります。収支状況を明らかにするため令和２年度に法適化に移行し、同年度に将来の見込みを踏まえた経営戦略を策定していきます。</t>
    <rPh sb="76" eb="78">
      <t>レイワ</t>
    </rPh>
    <rPh sb="78" eb="79">
      <t>ガン</t>
    </rPh>
    <rPh sb="87" eb="88">
      <t>サ</t>
    </rPh>
    <rPh sb="102" eb="104">
      <t>リンコ</t>
    </rPh>
    <rPh sb="104" eb="106">
      <t>ホウモン</t>
    </rPh>
    <rPh sb="107" eb="109">
      <t>キョウカ</t>
    </rPh>
    <rPh sb="149" eb="151">
      <t>ネンド</t>
    </rPh>
    <phoneticPr fontId="4"/>
  </si>
  <si>
    <t xml:space="preserve">①収益的収支比率が前年度より改善されており、要因として供用開始面積拡大等による収益増と消費税率アップによる収益増があります。⑧水洗化率が下がっていることもあり、水洗化率向上のため、臨戸訪問による接続促進の強化を図り、収益確保に努め、①収益的収支比率、⑤経費回収率の向上を目指します。
④企業債残高対事業規模比率は、平均値を下回っていますが、未整備区域の整備ペースを上げているため増加傾向となっています。今後とも適正な投資を図っていきます。
⑥汚水処理原価については、前年同様であったが、経費削減に努め、今以上の費用の効率化を目指します。
</t>
    <rPh sb="1" eb="4">
      <t>シュウエキテキ</t>
    </rPh>
    <rPh sb="4" eb="6">
      <t>シュウシ</t>
    </rPh>
    <rPh sb="6" eb="8">
      <t>ヒリツ</t>
    </rPh>
    <rPh sb="9" eb="11">
      <t>ゼンネン</t>
    </rPh>
    <rPh sb="11" eb="12">
      <t>ド</t>
    </rPh>
    <rPh sb="14" eb="16">
      <t>カイゼン</t>
    </rPh>
    <rPh sb="22" eb="24">
      <t>ヨウイン</t>
    </rPh>
    <rPh sb="27" eb="29">
      <t>キョウヨウ</t>
    </rPh>
    <rPh sb="29" eb="31">
      <t>カイシ</t>
    </rPh>
    <rPh sb="31" eb="33">
      <t>メンセキ</t>
    </rPh>
    <rPh sb="33" eb="35">
      <t>カクダイ</t>
    </rPh>
    <rPh sb="35" eb="36">
      <t>トウ</t>
    </rPh>
    <rPh sb="39" eb="42">
      <t>シュウエキゾウ</t>
    </rPh>
    <rPh sb="43" eb="46">
      <t>ショウヒゼイ</t>
    </rPh>
    <rPh sb="46" eb="47">
      <t>リツ</t>
    </rPh>
    <rPh sb="53" eb="55">
      <t>シュウエキ</t>
    </rPh>
    <rPh sb="55" eb="56">
      <t>ゾウ</t>
    </rPh>
    <rPh sb="63" eb="66">
      <t>スイセンカ</t>
    </rPh>
    <rPh sb="66" eb="67">
      <t>リツ</t>
    </rPh>
    <rPh sb="68" eb="69">
      <t>サ</t>
    </rPh>
    <rPh sb="80" eb="83">
      <t>スイセンカ</t>
    </rPh>
    <rPh sb="83" eb="84">
      <t>リツ</t>
    </rPh>
    <rPh sb="84" eb="86">
      <t>コウジョウ</t>
    </rPh>
    <rPh sb="90" eb="92">
      <t>リンコ</t>
    </rPh>
    <rPh sb="92" eb="94">
      <t>ホウモン</t>
    </rPh>
    <rPh sb="97" eb="99">
      <t>セツゾク</t>
    </rPh>
    <rPh sb="99" eb="101">
      <t>ソクシン</t>
    </rPh>
    <rPh sb="102" eb="104">
      <t>キョウカ</t>
    </rPh>
    <rPh sb="105" eb="106">
      <t>ハカ</t>
    </rPh>
    <rPh sb="108" eb="110">
      <t>シュウエキ</t>
    </rPh>
    <rPh sb="110" eb="112">
      <t>カクホ</t>
    </rPh>
    <rPh sb="113" eb="114">
      <t>ツト</t>
    </rPh>
    <rPh sb="117" eb="120">
      <t>シュウエキテキ</t>
    </rPh>
    <rPh sb="120" eb="122">
      <t>シュウシ</t>
    </rPh>
    <rPh sb="122" eb="124">
      <t>ヒリツ</t>
    </rPh>
    <rPh sb="126" eb="128">
      <t>ケイヒ</t>
    </rPh>
    <rPh sb="128" eb="130">
      <t>カイシュウ</t>
    </rPh>
    <rPh sb="130" eb="131">
      <t>リツ</t>
    </rPh>
    <rPh sb="132" eb="134">
      <t>コウジョウ</t>
    </rPh>
    <rPh sb="135" eb="137">
      <t>メザ</t>
    </rPh>
    <rPh sb="143" eb="145">
      <t>キギョウ</t>
    </rPh>
    <rPh sb="145" eb="146">
      <t>サイ</t>
    </rPh>
    <rPh sb="146" eb="148">
      <t>ザンダカ</t>
    </rPh>
    <rPh sb="148" eb="149">
      <t>タイ</t>
    </rPh>
    <rPh sb="149" eb="151">
      <t>ジギョウ</t>
    </rPh>
    <rPh sb="151" eb="153">
      <t>キボ</t>
    </rPh>
    <rPh sb="153" eb="155">
      <t>ヒリツ</t>
    </rPh>
    <rPh sb="157" eb="160">
      <t>ヘイキンチ</t>
    </rPh>
    <rPh sb="161" eb="163">
      <t>シタマワ</t>
    </rPh>
    <rPh sb="170" eb="173">
      <t>ミセイビ</t>
    </rPh>
    <rPh sb="173" eb="175">
      <t>クイキ</t>
    </rPh>
    <rPh sb="176" eb="178">
      <t>セイビ</t>
    </rPh>
    <rPh sb="182" eb="183">
      <t>ア</t>
    </rPh>
    <rPh sb="189" eb="191">
      <t>ゾウカ</t>
    </rPh>
    <rPh sb="191" eb="193">
      <t>ケイコウ</t>
    </rPh>
    <rPh sb="201" eb="203">
      <t>コンゴ</t>
    </rPh>
    <rPh sb="205" eb="207">
      <t>テキセイ</t>
    </rPh>
    <rPh sb="208" eb="210">
      <t>トウシ</t>
    </rPh>
    <rPh sb="211" eb="212">
      <t>ハカ</t>
    </rPh>
    <rPh sb="221" eb="223">
      <t>オスイ</t>
    </rPh>
    <rPh sb="223" eb="225">
      <t>ショリ</t>
    </rPh>
    <rPh sb="225" eb="227">
      <t>ゲンカ</t>
    </rPh>
    <rPh sb="233" eb="235">
      <t>ゼンネン</t>
    </rPh>
    <rPh sb="235" eb="237">
      <t>ドウヨウ</t>
    </rPh>
    <rPh sb="243" eb="245">
      <t>ケイヒ</t>
    </rPh>
    <rPh sb="245" eb="247">
      <t>サクゲン</t>
    </rPh>
    <rPh sb="248" eb="249">
      <t>ツト</t>
    </rPh>
    <rPh sb="251" eb="252">
      <t>イマ</t>
    </rPh>
    <rPh sb="252" eb="254">
      <t>イジョウ</t>
    </rPh>
    <rPh sb="255" eb="257">
      <t>ヒヨウ</t>
    </rPh>
    <rPh sb="258" eb="261">
      <t>コウリツカ</t>
    </rPh>
    <rPh sb="262" eb="26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</si>
</sst>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DA-4550-A5FA-0BA3641D06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08DA-4550-A5FA-0BA3641D06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2-4811-945D-01D98F974E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CA92-4811-945D-01D98F974E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82.21</c:v>
                </c:pt>
                <c:pt idx="1">
                  <c:v>82.85</c:v>
                </c:pt>
                <c:pt idx="2">
                  <c:v>82.2</c:v>
                </c:pt>
                <c:pt idx="3">
                  <c:v>84.34</c:v>
                </c:pt>
                <c:pt idx="4">
                  <c:v>83.21</c:v>
                </c:pt>
              </c:numCache>
            </c:numRef>
          </c:val>
          <c:extLst>
            <c:ext xmlns:c16="http://schemas.microsoft.com/office/drawing/2014/chart" uri="{C3380CC4-5D6E-409C-BE32-E72D297353CC}">
              <c16:uniqueId val="{00000000-A2C6-4781-A7B3-0A9B045B1E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A2C6-4781-A7B3-0A9B045B1E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94.73</c:v>
                </c:pt>
                <c:pt idx="1">
                  <c:v>96.97</c:v>
                </c:pt>
                <c:pt idx="2">
                  <c:v>92.13</c:v>
                </c:pt>
                <c:pt idx="3">
                  <c:v>91.8</c:v>
                </c:pt>
                <c:pt idx="4">
                  <c:v>93.69</c:v>
                </c:pt>
              </c:numCache>
            </c:numRef>
          </c:val>
          <c:extLst>
            <c:ext xmlns:c16="http://schemas.microsoft.com/office/drawing/2014/chart" uri="{C3380CC4-5D6E-409C-BE32-E72D297353CC}">
              <c16:uniqueId val="{00000000-3905-4D13-9167-967433E6F3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5-4D13-9167-967433E6F3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1F-4055-828F-B8C9015C9F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1F-4055-828F-B8C9015C9F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0-41A0-AC0C-AC7005C20E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0-41A0-AC0C-AC7005C20E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1-44BE-A10D-BB5439B937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1-44BE-A10D-BB5439B937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EC-4EC2-9574-E688E1555C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EC-4EC2-9574-E688E1555C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296.11</c:v>
                </c:pt>
                <c:pt idx="1">
                  <c:v>489.31</c:v>
                </c:pt>
                <c:pt idx="2">
                  <c:v>346.7</c:v>
                </c:pt>
                <c:pt idx="3">
                  <c:v>337.43</c:v>
                </c:pt>
                <c:pt idx="4">
                  <c:v>435.99</c:v>
                </c:pt>
              </c:numCache>
            </c:numRef>
          </c:val>
          <c:extLst>
            <c:ext xmlns:c16="http://schemas.microsoft.com/office/drawing/2014/chart" uri="{C3380CC4-5D6E-409C-BE32-E72D297353CC}">
              <c16:uniqueId val="{00000000-7577-4830-A837-781D7B7B43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7577-4830-A837-781D7B7B43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81.77</c:v>
                </c:pt>
                <c:pt idx="1">
                  <c:v>76.900000000000006</c:v>
                </c:pt>
                <c:pt idx="2">
                  <c:v>81.38</c:v>
                </c:pt>
                <c:pt idx="3">
                  <c:v>81.12</c:v>
                </c:pt>
                <c:pt idx="4">
                  <c:v>82.2</c:v>
                </c:pt>
              </c:numCache>
            </c:numRef>
          </c:val>
          <c:extLst>
            <c:ext xmlns:c16="http://schemas.microsoft.com/office/drawing/2014/chart" uri="{C3380CC4-5D6E-409C-BE32-E72D297353CC}">
              <c16:uniqueId val="{00000000-014E-44F1-9D5C-9A8C8E8DA8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014E-44F1-9D5C-9A8C8E8DA8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151.25</c:v>
                </c:pt>
                <c:pt idx="1">
                  <c:v>159.22999999999999</c:v>
                </c:pt>
                <c:pt idx="2">
                  <c:v>150</c:v>
                </c:pt>
                <c:pt idx="3">
                  <c:v>150</c:v>
                </c:pt>
                <c:pt idx="4">
                  <c:v>150</c:v>
                </c:pt>
              </c:numCache>
            </c:numRef>
          </c:val>
          <c:extLst>
            <c:ext xmlns:c16="http://schemas.microsoft.com/office/drawing/2014/chart" uri="{C3380CC4-5D6E-409C-BE32-E72D297353CC}">
              <c16:uniqueId val="{00000000-79EC-4AB0-BEBD-9625729849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79EC-4AB0-BEBD-9625729849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碧南市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73277</v>
      </c>
      <c r="AM8" s="51"/>
      <c r="AN8" s="51"/>
      <c r="AO8" s="51"/>
      <c r="AP8" s="51"/>
      <c r="AQ8" s="51"/>
      <c r="AR8" s="51"/>
      <c r="AS8" s="51"/>
      <c r="AT8" s="46">
        <f>データ!T6</f>
        <v>36.68</v>
      </c>
      <c r="AU8" s="46"/>
      <c r="AV8" s="46"/>
      <c r="AW8" s="46"/>
      <c r="AX8" s="46"/>
      <c r="AY8" s="46"/>
      <c r="AZ8" s="46"/>
      <c r="BA8" s="46"/>
      <c r="BB8" s="46">
        <f>データ!U6</f>
        <v>1997.74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76.37</v>
      </c>
      <c r="Q10" s="46"/>
      <c r="R10" s="46"/>
      <c r="S10" s="46"/>
      <c r="T10" s="46"/>
      <c r="U10" s="46"/>
      <c r="V10" s="46"/>
      <c r="W10" s="46">
        <f>データ!Q6</f>
        <v>93.44</v>
      </c>
      <c r="X10" s="46"/>
      <c r="Y10" s="46"/>
      <c r="Z10" s="46"/>
      <c r="AA10" s="46"/>
      <c r="AB10" s="46"/>
      <c r="AC10" s="46"/>
      <c r="AD10" s="51">
        <f>データ!R6</f>
        <v>1760</v>
      </c>
      <c r="AE10" s="51"/>
      <c r="AF10" s="51"/>
      <c r="AG10" s="51"/>
      <c r="AH10" s="51"/>
      <c r="AI10" s="51"/>
      <c r="AJ10" s="51"/>
      <c r="AK10" s="2"/>
      <c r="AL10" s="51">
        <f>データ!V6</f>
        <v>55887</v>
      </c>
      <c r="AM10" s="51"/>
      <c r="AN10" s="51"/>
      <c r="AO10" s="51"/>
      <c r="AP10" s="51"/>
      <c r="AQ10" s="51"/>
      <c r="AR10" s="51"/>
      <c r="AS10" s="51"/>
      <c r="AT10" s="46">
        <f>データ!W6</f>
        <v>12.16</v>
      </c>
      <c r="AU10" s="46"/>
      <c r="AV10" s="46"/>
      <c r="AW10" s="46"/>
      <c r="AX10" s="46"/>
      <c r="AY10" s="46"/>
      <c r="AZ10" s="46"/>
      <c r="BA10" s="46"/>
      <c r="BB10" s="46">
        <f>データ!X6</f>
        <v>4595.97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QebpRZ4v13/5vHUpFHvh7yetslRHuKs9f+sD5kYJrSjow7GFYpUk5qBUO5HBxsL023p3QmfH/JZfR28Y28mEyQ==" saltValue="GkXs53Bna84rLqtndU2f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232092</v>
      </c>
      <c r="D6" s="33">
        <f t="shared" si="3"/>
        <v>47</v>
      </c>
      <c r="E6" s="33">
        <f t="shared" si="3"/>
        <v>17</v>
      </c>
      <c r="F6" s="33">
        <f t="shared" si="3"/>
        <v>1</v>
      </c>
      <c r="G6" s="33">
        <f t="shared" si="3"/>
        <v>0</v>
      </c>
      <c r="H6" s="33" t="str">
        <f t="shared" si="3"/>
        <v>愛知県　碧南市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76.37</v>
      </c>
      <c r="Q6" s="34">
        <f t="shared" si="3"/>
        <v>93.44</v>
      </c>
      <c r="R6" s="34">
        <f t="shared" si="3"/>
        <v>1760</v>
      </c>
      <c r="S6" s="34">
        <f t="shared" si="3"/>
        <v>73277</v>
      </c>
      <c r="T6" s="34">
        <f t="shared" si="3"/>
        <v>36.68</v>
      </c>
      <c r="U6" s="34">
        <f t="shared" si="3"/>
        <v>1997.74</v>
      </c>
      <c r="V6" s="34">
        <f t="shared" si="3"/>
        <v>55887</v>
      </c>
      <c r="W6" s="34">
        <f t="shared" si="3"/>
        <v>12.16</v>
      </c>
      <c r="X6" s="34">
        <f t="shared" si="3"/>
        <v>4595.97</v>
      </c>
      <c r="Y6" s="35">
        <f>IF(Y7="",NA(),Y7)</f>
        <v>94.73</v>
      </c>
      <c r="Z6" s="35">
        <f t="shared" ref="Z6:AH6" si="4">IF(Z7="",NA(),Z7)</f>
        <v>96.97</v>
      </c>
      <c r="AA6" s="35">
        <f t="shared" si="4"/>
        <v>92.13</v>
      </c>
      <c r="AB6" s="35">
        <f t="shared" si="4"/>
        <v>91.8</v>
      </c>
      <c r="AC6" s="35">
        <f t="shared" si="4"/>
        <v>93.69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296.11</v>
      </c>
      <c r="BG6" s="35">
        <f t="shared" ref="BG6:BO6" si="7">IF(BG7="",NA(),BG7)</f>
        <v>489.31</v>
      </c>
      <c r="BH6" s="35">
        <f t="shared" si="7"/>
        <v>346.7</v>
      </c>
      <c r="BI6" s="35">
        <f t="shared" si="7"/>
        <v>337.43</v>
      </c>
      <c r="BJ6" s="35">
        <f t="shared" si="7"/>
        <v>435.99</v>
      </c>
      <c r="BK6" s="35">
        <f t="shared" si="7"/>
        <v>1031.56</v>
      </c>
      <c r="BL6" s="35">
        <f t="shared" si="7"/>
        <v>1053.93</v>
      </c>
      <c r="BM6" s="35">
        <f t="shared" si="7"/>
        <v>1046.25</v>
      </c>
      <c r="BN6" s="35">
        <f t="shared" si="7"/>
        <v>1000.94</v>
      </c>
      <c r="BO6" s="35">
        <f t="shared" si="7"/>
        <v>1028.05</v>
      </c>
      <c r="BP6" s="34" t="str">
        <f>IF(BP7="","",IF(BP7="-","【-】","【"&amp;SUBSTITUTE(TEXT(BP7,"#,##0.00"),"-","△")&amp;"】"))</f>
        <v>【682.51】</v>
      </c>
      <c r="BQ6" s="35">
        <f>IF(BQ7="",NA(),BQ7)</f>
        <v>81.77</v>
      </c>
      <c r="BR6" s="35">
        <f t="shared" ref="BR6:BZ6" si="8">IF(BR7="",NA(),BR7)</f>
        <v>76.900000000000006</v>
      </c>
      <c r="BS6" s="35">
        <f t="shared" si="8"/>
        <v>81.38</v>
      </c>
      <c r="BT6" s="35">
        <f t="shared" si="8"/>
        <v>81.12</v>
      </c>
      <c r="BU6" s="35">
        <f t="shared" si="8"/>
        <v>82.2</v>
      </c>
      <c r="BV6" s="35">
        <f t="shared" si="8"/>
        <v>84.32</v>
      </c>
      <c r="BW6" s="35">
        <f t="shared" si="8"/>
        <v>85.23</v>
      </c>
      <c r="BX6" s="35">
        <f t="shared" si="8"/>
        <v>88.37</v>
      </c>
      <c r="BY6" s="35">
        <f t="shared" si="8"/>
        <v>93.77</v>
      </c>
      <c r="BZ6" s="35">
        <f t="shared" si="8"/>
        <v>94.73</v>
      </c>
      <c r="CA6" s="34" t="str">
        <f>IF(CA7="","",IF(CA7="-","【-】","【"&amp;SUBSTITUTE(TEXT(CA7,"#,##0.00"),"-","△")&amp;"】"))</f>
        <v>【100.34】</v>
      </c>
      <c r="CB6" s="35">
        <f>IF(CB7="",NA(),CB7)</f>
        <v>151.25</v>
      </c>
      <c r="CC6" s="35">
        <f t="shared" ref="CC6:CK6" si="9">IF(CC7="",NA(),CC7)</f>
        <v>159.22999999999999</v>
      </c>
      <c r="CD6" s="35">
        <f t="shared" si="9"/>
        <v>150</v>
      </c>
      <c r="CE6" s="35">
        <f t="shared" si="9"/>
        <v>150</v>
      </c>
      <c r="CF6" s="35">
        <f t="shared" si="9"/>
        <v>150</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82.21</v>
      </c>
      <c r="CY6" s="35">
        <f t="shared" ref="CY6:DG6" si="11">IF(CY7="",NA(),CY7)</f>
        <v>82.85</v>
      </c>
      <c r="CZ6" s="35">
        <f t="shared" si="11"/>
        <v>82.2</v>
      </c>
      <c r="DA6" s="35">
        <f t="shared" si="11"/>
        <v>84.34</v>
      </c>
      <c r="DB6" s="35">
        <f t="shared" si="11"/>
        <v>83.21</v>
      </c>
      <c r="DC6" s="35">
        <f t="shared" si="11"/>
        <v>86.78</v>
      </c>
      <c r="DD6" s="35">
        <f t="shared" si="11"/>
        <v>86.83</v>
      </c>
      <c r="DE6" s="35">
        <f t="shared" si="11"/>
        <v>87.14</v>
      </c>
      <c r="DF6" s="35">
        <f t="shared" si="11"/>
        <v>86.66</v>
      </c>
      <c r="DG6" s="35">
        <f t="shared" si="11"/>
        <v>86.28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5" s="36" customFormat="1" x14ac:dyDescent="0.15">
      <c r="A7" s="28"/>
      <c r="B7" s="37">
        <v>2019</v>
      </c>
      <c r="C7" s="37">
        <v>232092</v>
      </c>
      <c r="D7" s="37">
        <v>47</v>
      </c>
      <c r="E7" s="37">
        <v>17</v>
      </c>
      <c r="F7" s="37">
        <v>1</v>
      </c>
      <c r="G7" s="37">
        <v>0</v>
      </c>
      <c r="H7" s="37" t="s">
        <v>98</v>
      </c>
      <c r="I7" s="37" t="s">
        <v>99</v>
      </c>
      <c r="J7" s="37" t="s">
        <v>100</v>
      </c>
      <c r="K7" s="37" t="s">
        <v>101</v>
      </c>
      <c r="L7" s="37" t="s">
        <v>102</v>
      </c>
      <c r="M7" s="37" t="s">
        <v>103</v>
      </c>
      <c r="N7" s="38" t="s">
        <v>104</v>
      </c>
      <c r="O7" s="38" t="s">
        <v>105</v>
      </c>
      <c r="P7" s="38">
        <v>76.37</v>
      </c>
      <c r="Q7" s="38">
        <v>93.44</v>
      </c>
      <c r="R7" s="38">
        <v>1760</v>
      </c>
      <c r="S7" s="38">
        <v>73277</v>
      </c>
      <c r="T7" s="38">
        <v>36.68</v>
      </c>
      <c r="U7" s="38">
        <v>1997.74</v>
      </c>
      <c r="V7" s="38">
        <v>55887</v>
      </c>
      <c r="W7" s="38">
        <v>12.16</v>
      </c>
      <c r="X7" s="38">
        <v>4595.97</v>
      </c>
      <c r="Y7" s="38">
        <v>94.73</v>
      </c>
      <c r="Z7" s="38">
        <v>96.97</v>
      </c>
      <c r="AA7" s="38">
        <v>92.13</v>
      </c>
      <c r="AB7" s="38">
        <v>91.8</v>
      </c>
      <c r="AC7" s="38">
        <v>93.69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296.11</v>
      </c>
      <c r="BG7" s="38">
        <v>489.31</v>
      </c>
      <c r="BH7" s="38">
        <v>346.7</v>
      </c>
      <c r="BI7" s="38">
        <v>337.43</v>
      </c>
      <c r="BJ7" s="38">
        <v>435.99</v>
      </c>
      <c r="BK7" s="38">
        <v>1031.56</v>
      </c>
      <c r="BL7" s="38">
        <v>1053.93</v>
      </c>
      <c r="BM7" s="38">
        <v>1046.25</v>
      </c>
      <c r="BN7" s="38">
        <v>1000.94</v>
      </c>
      <c r="BO7" s="38">
        <v>1028.05</v>
      </c>
      <c r="BP7" s="38">
        <v>682.51</v>
      </c>
      <c r="BQ7" s="38">
        <v>81.77</v>
      </c>
      <c r="BR7" s="38">
        <v>76.900000000000006</v>
      </c>
      <c r="BS7" s="38">
        <v>81.38</v>
      </c>
      <c r="BT7" s="38">
        <v>81.12</v>
      </c>
      <c r="BU7" s="38">
        <v>82.2</v>
      </c>
      <c r="BV7" s="38">
        <v>84.32</v>
      </c>
      <c r="BW7" s="38">
        <v>85.23</v>
      </c>
      <c r="BX7" s="38">
        <v>88.37</v>
      </c>
      <c r="BY7" s="38">
        <v>93.77</v>
      </c>
      <c r="BZ7" s="38">
        <v>94.73</v>
      </c>
      <c r="CA7" s="38">
        <v>100.34</v>
      </c>
      <c r="CB7" s="38">
        <v>151.25</v>
      </c>
      <c r="CC7" s="38">
        <v>159.22999999999999</v>
      </c>
      <c r="CD7" s="38">
        <v>150</v>
      </c>
      <c r="CE7" s="38">
        <v>150</v>
      </c>
      <c r="CF7" s="38">
        <v>150</v>
      </c>
      <c r="CG7" s="38">
        <v>188.12</v>
      </c>
      <c r="CH7" s="38">
        <v>185.7</v>
      </c>
      <c r="CI7" s="38">
        <v>178.11</v>
      </c>
      <c r="CJ7" s="38">
        <v>165.57</v>
      </c>
      <c r="CK7" s="38">
        <v>160.91</v>
      </c>
      <c r="CL7" s="38">
        <v>136.15</v>
      </c>
      <c r="CM7" s="38" t="s">
        <v>104</v>
      </c>
      <c r="CN7" s="38" t="s">
        <v>104</v>
      </c>
      <c r="CO7" s="38" t="s">
        <v>104</v>
      </c>
      <c r="CP7" s="38" t="s">
        <v>104</v>
      </c>
      <c r="CQ7" s="38" t="s">
        <v>104</v>
      </c>
      <c r="CR7" s="38">
        <v>60</v>
      </c>
      <c r="CS7" s="38">
        <v>61.03</v>
      </c>
      <c r="CT7" s="38">
        <v>59.55</v>
      </c>
      <c r="CU7" s="38">
        <v>59.19</v>
      </c>
      <c r="CV7" s="38">
        <v>61.4</v>
      </c>
      <c r="CW7" s="38">
        <v>59.64</v>
      </c>
      <c r="CX7" s="38">
        <v>82.21</v>
      </c>
      <c r="CY7" s="38">
        <v>82.85</v>
      </c>
      <c r="CZ7" s="38">
        <v>82.2</v>
      </c>
      <c r="DA7" s="38">
        <v>84.34</v>
      </c>
      <c r="DB7" s="38">
        <v>83.21</v>
      </c>
      <c r="DC7" s="38">
        <v>86.78</v>
      </c>
      <c r="DD7" s="38">
        <v>86.83</v>
      </c>
      <c r="DE7" s="38">
        <v>87.14</v>
      </c>
      <c r="DF7" s="38">
        <v>86.66</v>
      </c>
      <c r="DG7" s="38">
        <v>86.28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0.09</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2021-01-20T06:37:13Z</cp:lastPrinted>
  <dcterms:created xsi:type="dcterms:W3CDTF">2020-12-04T02:47:15Z</dcterms:created>
  <dcterms:modified xsi:type="dcterms:W3CDTF">2021-02-22T02:09:21Z</dcterms:modified>
  <cp:category/>
</cp:coreProperties>
</file>