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6公共下水道\"/>
    </mc:Choice>
  </mc:AlternateContent>
  <workbookProtection workbookAlgorithmName="SHA-512" workbookHashValue="RjhyD4+VO3IMTfL0RdLf1DL2NAChFhThDa1Da7PUoo0EVUrDhB+RGrdFAo6uSvlnOeq452Cb6NNIXGkaUEPnvg==" workbookSaltValue="6f9qeG9A/m3b87cA53cK8Q=="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<sst xmlns="http://schemas.openxmlformats.org/spreadsheetml/2006/main" count="241" uniqueCount="120">
  <si>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</si>
  <si>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</si>
  <si>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</si>
  <si>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</si>
  <si>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</si>
  <si>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</si>
  <si>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</si>
  <si>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</si>
  <si>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</si>
  <si>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</si>
  <si>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</si>
  <si>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</si>
  <si>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</si>
  <si>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</si>
  <si>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</si>
  <si>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</si>
  <si>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</si>
  <si>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</si>
  <si>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</si>
  <si>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</si>
  <si>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</si>
  <si>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</si>
  <si>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</si>
  <si>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</si>
  <si>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</si>
  <si>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</si>
  <si>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</si>
  <si>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</si>
  <si>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</si>
  <si>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</si>
  <si>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</si>
  <si>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</si>
  <si>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</si>
  <si>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</si>
  <si>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</si>
  <si>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</si>
  <si>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</si>
  <si>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</si>
  <si>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</si>
  <si>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</si>
  <si>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</si>
  <si>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</si>
  <si>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</si>
  <si>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</si>
  <si>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</si>
  <si>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</si>
  <si>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</si>
  <si>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</si>
  <si>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</si>
  <si>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</si>
  <si>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</si>
  <si>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</si>
  <si>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</si>
  <si>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</si>
  <si>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</si>
  <si>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</si>
  <si>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</si>
  <si>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</si>
  <si>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</si>
  <si>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</si>
  <si>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</si>
  <si>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</si>
  <si>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</si>
  <si>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</si>
  <si>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</si>
  <si>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</si>
  <si>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</si>
  <si>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</si>
  <si>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</si>
  <si>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</si>
  <si>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</si>
  <si>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</si>
  <si>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</si>
  <si>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</si>
  <si>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</si>
  <si>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</si>
  <si>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</si>
  <si>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</si>
  <si>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</si>
  <si>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</si>
  <si>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</si>
  <si>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</si>
  <si>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</si>
  <si>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</si>
  <si>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</si>
  <si>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</si>
  <si>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</si>
  <si>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</si>
  <si>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</si>
  <si>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</si>
  <si>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</si>
  <si>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</si>
  <si>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</si>
  <si>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</si>
  <si>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</si>
  <si>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</si>
  <si>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</si>
  <si>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</si>
  <si>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江南市</t>
  </si>
  <si>
    <t>法非適用</t>
  </si>
  <si>
    <t>下水道事業</t>
  </si>
  <si>
    <t>公共下水道</t>
  </si>
  <si>
    <t>Bc2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</si>
  <si>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</si>
  <si>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</si>
  <si>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</si>
  <si>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</si>
  <si>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</si>
  <si>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</si>
  <si>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</si>
  <si>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</si>
  <si>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</si>
  <si>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</si>
  <si>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</si>
  <si>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</si>
  <si>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</si>
  <si>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</si>
  <si>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本市の下水道事業は、平成5年度に整備開始し、平成14年度に供用開始したことから、施設自体は比較的新しい状態のため、老朽化は見受けられず改修等は実施していない。
　今後、将来の更新等を見据えた長寿命化の実施など、適切な維持管理に努めていく必要がある。</t>
    <phoneticPr fontId="4"/>
  </si>
  <si>
    <t>　現在は未普及解消のために、投資を行っている段階ではあるが、整備区域を原則市街化区域とするなど投資規模を縮小する方針としたため、今後各種数値は改善する見込みである。
　また、令和2年度から地方公営企業法を適用したことにより経営状況をより明確に分析することが可能となっており、経営戦略の策定の中で、今後、下水道使用料を改定するなど、適正な下水道事業の経営に努める必要がある。
※経営戦略は令和2年度末に策定完了予定
　</t>
    <phoneticPr fontId="4"/>
  </si>
  <si>
    <r>
      <t xml:space="preserve">　①収益的収支比率について、前年度より数値が大きく減少しているのは、令和2年度からの企業会計移行に伴う打切り決算の結果、令和元年度の決算に収入・支出の一部が反映されなかったことが主な要因である。
</t>
    </r>
    <r>
      <rPr>
        <sz val="11"/>
        <color rgb="FFFF0000"/>
        <rFont val="ＭＳ ゴシック"/>
        <family val="3"/>
        <charset val="128"/>
      </rPr>
      <t>　</t>
    </r>
    <r>
      <rPr>
        <sz val="11"/>
        <rFont val="ＭＳ ゴシック"/>
        <family val="3"/>
        <charset val="128"/>
      </rPr>
      <t>⑤経費回収率について、類似団体の平均を下回っており、回収率が低いために一般会計からの繰入金に依存している状況である。改善に向けては、水洗化率向上のための取り組みの推進や使用料改定により下水道使用料を増やす必要がある。
 なお、前年度より数値が大きく減少しているのは、令和2年度からの企業会計移行に伴う打切り決算の結果、令和元年度の決算に収入・支出の一部が反映されなかったことが主な要因である。</t>
    </r>
    <r>
      <rPr>
        <sz val="11"/>
        <color theme="1"/>
        <rFont val="ＭＳ ゴシック"/>
        <family val="3"/>
        <charset val="128"/>
      </rPr>
      <t xml:space="preserve">
　⑧水洗化率について、類似団体の平均を下回っている。これは、本市の下水道整備が平成5年度に開始したため経過年数が短いこと、単年度ごとの整備面積を増やしていることが理由として挙げられる。今後、引き続き、未接続世帯への接続依頼に関する戸別訪問など、加入促進への取り組みを強化し、効率的な啓発活動を行う必要がある。</t>
    </r>
    <rPh sb="7" eb="9">
      <t>ヒリツ</t>
    </rPh>
    <rPh sb="14" eb="17">
      <t>ゼンネンド</t>
    </rPh>
    <rPh sb="19" eb="21">
      <t>スウチ</t>
    </rPh>
    <rPh sb="22" eb="23">
      <t>オオ</t>
    </rPh>
    <rPh sb="25" eb="27">
      <t>ゲンショウ</t>
    </rPh>
    <rPh sb="34" eb="36">
      <t>レイワ</t>
    </rPh>
    <rPh sb="37" eb="39">
      <t>ネンド</t>
    </rPh>
    <rPh sb="42" eb="44">
      <t>キギョウ</t>
    </rPh>
    <rPh sb="44" eb="46">
      <t>カイケイ</t>
    </rPh>
    <rPh sb="46" eb="48">
      <t>イコウ</t>
    </rPh>
    <rPh sb="49" eb="50">
      <t>トモナ</t>
    </rPh>
    <rPh sb="51" eb="53">
      <t>ウチキ</t>
    </rPh>
    <rPh sb="54" eb="56">
      <t>ケッサン</t>
    </rPh>
    <rPh sb="57" eb="59">
      <t>ケッカ</t>
    </rPh>
    <rPh sb="60" eb="62">
      <t>レイワ</t>
    </rPh>
    <rPh sb="62" eb="63">
      <t>ガン</t>
    </rPh>
    <rPh sb="63" eb="65">
      <t>ネンド</t>
    </rPh>
    <rPh sb="66" eb="68">
      <t>ケッサン</t>
    </rPh>
    <rPh sb="69" eb="71">
      <t>シュウニュウ</t>
    </rPh>
    <rPh sb="72" eb="74">
      <t>シシュツ</t>
    </rPh>
    <rPh sb="75" eb="77">
      <t>イチブ</t>
    </rPh>
    <rPh sb="78" eb="80">
      <t>ハンエイ</t>
    </rPh>
    <rPh sb="89" eb="90">
      <t>オモ</t>
    </rPh>
    <rPh sb="91" eb="93">
      <t>ヨウイン</t>
    </rPh>
    <rPh sb="100" eb="102">
      <t>ケイヒ</t>
    </rPh>
    <rPh sb="102" eb="104">
      <t>カイシュウ</t>
    </rPh>
    <rPh sb="104" eb="105">
      <t>リツ</t>
    </rPh>
    <rPh sb="110" eb="112">
      <t>ルイジ</t>
    </rPh>
    <rPh sb="112" eb="114">
      <t>ダンタイ</t>
    </rPh>
    <rPh sb="115" eb="117">
      <t>ヘイキン</t>
    </rPh>
    <rPh sb="118" eb="120">
      <t>シタマワ</t>
    </rPh>
    <rPh sb="125" eb="127">
      <t>カイシュウ</t>
    </rPh>
    <rPh sb="127" eb="128">
      <t>リツ</t>
    </rPh>
    <rPh sb="129" eb="130">
      <t>ヒク</t>
    </rPh>
    <rPh sb="134" eb="136">
      <t>イッパン</t>
    </rPh>
    <rPh sb="136" eb="138">
      <t>カイケイ</t>
    </rPh>
    <rPh sb="141" eb="143">
      <t>クリイレ</t>
    </rPh>
    <rPh sb="143" eb="144">
      <t>キン</t>
    </rPh>
    <rPh sb="145" eb="147">
      <t>イソン</t>
    </rPh>
    <rPh sb="151" eb="153">
      <t>ジョウキョウ</t>
    </rPh>
    <rPh sb="157" eb="159">
      <t>カイゼン</t>
    </rPh>
    <rPh sb="160" eb="161">
      <t>ム</t>
    </rPh>
    <rPh sb="165" eb="168">
      <t>スイセンカ</t>
    </rPh>
    <rPh sb="168" eb="169">
      <t>リツ</t>
    </rPh>
    <rPh sb="169" eb="171">
      <t>コウジョウ</t>
    </rPh>
    <rPh sb="175" eb="176">
      <t>ト</t>
    </rPh>
    <rPh sb="177" eb="178">
      <t>ク</t>
    </rPh>
    <rPh sb="180" eb="182">
      <t>スイシン</t>
    </rPh>
    <rPh sb="191" eb="192">
      <t>シタ</t>
    </rPh>
    <rPh sb="194" eb="197">
      <t>シヨウリョウ</t>
    </rPh>
    <rPh sb="198" eb="199">
      <t>フ</t>
    </rPh>
    <rPh sb="201" eb="203">
      <t>ヒツヨウ</t>
    </rPh>
    <rPh sb="418" eb="420">
      <t>カニュウ</t>
    </rPh>
    <rPh sb="420" eb="422">
      <t>ソクシン</t>
    </rPh>
    <rPh sb="424" eb="425">
      <t>ト</t>
    </rPh>
    <rPh sb="426" eb="427">
      <t>ク</t>
    </rPh>
    <rPh sb="429" eb="431">
      <t>キョウカ</t>
    </rPh>
    <rPh sb="433" eb="436">
      <t>コウリツテキ</t>
    </rPh>
    <rPh sb="437" eb="439">
      <t>ケイハツ</t>
    </rPh>
    <rPh sb="439" eb="441">
      <t>カツドウ</t>
    </rPh>
    <rPh sb="442" eb="44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</si>
</sst>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B5-4414-ADEB-87DB6C35D07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0.05</c:v>
                </c:pt>
                <c:pt idx="2">
                  <c:v>0.06</c:v>
                </c:pt>
                <c:pt idx="3">
                  <c:v>0.04</c:v>
                </c:pt>
                <c:pt idx="4">
                  <c:v>0.05</c:v>
                </c:pt>
              </c:numCache>
            </c:numRef>
          </c:val>
          <c:smooth val="0"/>
          <c:extLst>
            <c:ext xmlns:c16="http://schemas.microsoft.com/office/drawing/2014/chart" uri="{C3380CC4-5D6E-409C-BE32-E72D297353CC}">
              <c16:uniqueId val="{00000001-7BB5-4414-ADEB-87DB6C35D07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79-470B-B01E-51D5E445F34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37.950000000000003</c:v>
                </c:pt>
                <c:pt idx="1">
                  <c:v>58.04</c:v>
                </c:pt>
                <c:pt idx="2">
                  <c:v>59.9</c:v>
                </c:pt>
                <c:pt idx="3">
                  <c:v>64.510000000000005</c:v>
                </c:pt>
                <c:pt idx="4">
                  <c:v>66.180000000000007</c:v>
                </c:pt>
              </c:numCache>
            </c:numRef>
          </c:val>
          <c:smooth val="0"/>
          <c:extLst>
            <c:ext xmlns:c16="http://schemas.microsoft.com/office/drawing/2014/chart" uri="{C3380CC4-5D6E-409C-BE32-E72D297353CC}">
              <c16:uniqueId val="{00000001-E779-470B-B01E-51D5E445F34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71.34</c:v>
                </c:pt>
                <c:pt idx="1">
                  <c:v>69.56</c:v>
                </c:pt>
                <c:pt idx="2">
                  <c:v>68.45</c:v>
                </c:pt>
                <c:pt idx="3">
                  <c:v>66.349999999999994</c:v>
                </c:pt>
                <c:pt idx="4">
                  <c:v>69.099999999999994</c:v>
                </c:pt>
              </c:numCache>
            </c:numRef>
          </c:val>
          <c:extLst>
            <c:ext xmlns:c16="http://schemas.microsoft.com/office/drawing/2014/chart" uri="{C3380CC4-5D6E-409C-BE32-E72D297353CC}">
              <c16:uniqueId val="{00000000-3817-4066-9B98-16495D00BE9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63.25</c:v>
                </c:pt>
                <c:pt idx="1">
                  <c:v>92.56</c:v>
                </c:pt>
                <c:pt idx="2">
                  <c:v>92.4</c:v>
                </c:pt>
                <c:pt idx="3">
                  <c:v>91.62</c:v>
                </c:pt>
                <c:pt idx="4">
                  <c:v>91.87</c:v>
                </c:pt>
              </c:numCache>
            </c:numRef>
          </c:val>
          <c:smooth val="0"/>
          <c:extLst>
            <c:ext xmlns:c16="http://schemas.microsoft.com/office/drawing/2014/chart" uri="{C3380CC4-5D6E-409C-BE32-E72D297353CC}">
              <c16:uniqueId val="{00000001-3817-4066-9B98-16495D00BE9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98.18</c:v>
                </c:pt>
                <c:pt idx="1">
                  <c:v>95.07</c:v>
                </c:pt>
                <c:pt idx="2">
                  <c:v>93.82</c:v>
                </c:pt>
                <c:pt idx="3">
                  <c:v>93.84</c:v>
                </c:pt>
                <c:pt idx="4">
                  <c:v>88.12</c:v>
                </c:pt>
              </c:numCache>
            </c:numRef>
          </c:val>
          <c:extLst>
            <c:ext xmlns:c16="http://schemas.microsoft.com/office/drawing/2014/chart" uri="{C3380CC4-5D6E-409C-BE32-E72D297353CC}">
              <c16:uniqueId val="{00000000-3FEC-4AC2-9B05-B235F240EBD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EC-4AC2-9B05-B235F240EBD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B5-426F-86A2-A644310B7DA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B5-426F-86A2-A644310B7DA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8B-4CB0-AC6B-4A353635E58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8B-4CB0-AC6B-4A353635E58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5E-4F58-B085-C6A8612444E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5E-4F58-B085-C6A8612444E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E6-4237-BFAC-731C5C3F9A2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E6-4237-BFAC-731C5C3F9A2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6E-4531-813C-6B15517CBDE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1862.51</c:v>
                </c:pt>
                <c:pt idx="1">
                  <c:v>991.69</c:v>
                </c:pt>
                <c:pt idx="2">
                  <c:v>986.82</c:v>
                </c:pt>
                <c:pt idx="3">
                  <c:v>1023.34</c:v>
                </c:pt>
                <c:pt idx="4">
                  <c:v>1033.5999999999999</c:v>
                </c:pt>
              </c:numCache>
            </c:numRef>
          </c:val>
          <c:smooth val="0"/>
          <c:extLst>
            <c:ext xmlns:c16="http://schemas.microsoft.com/office/drawing/2014/chart" uri="{C3380CC4-5D6E-409C-BE32-E72D297353CC}">
              <c16:uniqueId val="{00000001-866E-4531-813C-6B15517CBDE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76.069999999999993</c:v>
                </c:pt>
                <c:pt idx="1">
                  <c:v>81.45</c:v>
                </c:pt>
                <c:pt idx="2">
                  <c:v>76.22</c:v>
                </c:pt>
                <c:pt idx="3">
                  <c:v>76.56</c:v>
                </c:pt>
                <c:pt idx="4">
                  <c:v>65.59</c:v>
                </c:pt>
              </c:numCache>
            </c:numRef>
          </c:val>
          <c:extLst>
            <c:ext xmlns:c16="http://schemas.microsoft.com/office/drawing/2014/chart" uri="{C3380CC4-5D6E-409C-BE32-E72D297353CC}">
              <c16:uniqueId val="{00000000-E936-41DE-A4DF-48CC4BD0235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53.03</c:v>
                </c:pt>
                <c:pt idx="1">
                  <c:v>84.53</c:v>
                </c:pt>
                <c:pt idx="2">
                  <c:v>84.02</c:v>
                </c:pt>
                <c:pt idx="3">
                  <c:v>82.26</c:v>
                </c:pt>
                <c:pt idx="4">
                  <c:v>85.39</c:v>
                </c:pt>
              </c:numCache>
            </c:numRef>
          </c:val>
          <c:smooth val="0"/>
          <c:extLst>
            <c:ext xmlns:c16="http://schemas.microsoft.com/office/drawing/2014/chart" uri="{C3380CC4-5D6E-409C-BE32-E72D297353CC}">
              <c16:uniqueId val="{00000001-E936-41DE-A4DF-48CC4BD0235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160.13999999999999</c:v>
                </c:pt>
                <c:pt idx="1">
                  <c:v>148.4</c:v>
                </c:pt>
                <c:pt idx="2">
                  <c:v>157.69999999999999</c:v>
                </c:pt>
                <c:pt idx="3">
                  <c:v>156.93</c:v>
                </c:pt>
                <c:pt idx="4">
                  <c:v>152.32</c:v>
                </c:pt>
              </c:numCache>
            </c:numRef>
          </c:val>
          <c:extLst>
            <c:ext xmlns:c16="http://schemas.microsoft.com/office/drawing/2014/chart" uri="{C3380CC4-5D6E-409C-BE32-E72D297353CC}">
              <c16:uniqueId val="{00000000-DB70-4535-9BC7-14EA1280443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250.86</c:v>
                </c:pt>
                <c:pt idx="1">
                  <c:v>154.69999999999999</c:v>
                </c:pt>
                <c:pt idx="2">
                  <c:v>154.83000000000001</c:v>
                </c:pt>
                <c:pt idx="3">
                  <c:v>154.25</c:v>
                </c:pt>
                <c:pt idx="4">
                  <c:v>150.96</c:v>
                </c:pt>
              </c:numCache>
            </c:numRef>
          </c:val>
          <c:smooth val="0"/>
          <c:extLst>
            <c:ext xmlns:c16="http://schemas.microsoft.com/office/drawing/2014/chart" uri="{C3380CC4-5D6E-409C-BE32-E72D297353CC}">
              <c16:uniqueId val="{00000001-DB70-4535-9BC7-14EA1280443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江南市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Bc2</v>
      </c>
      <c r="X8" s="49"/>
      <c r="Y8" s="49"/>
      <c r="Z8" s="49"/>
      <c r="AA8" s="49"/>
      <c r="AB8" s="49"/>
      <c r="AC8" s="49"/>
      <c r="AD8" s="50" t="str">
        <f>データ!$M$6</f>
        <v>非設置</v>
      </c>
      <c r="AE8" s="50"/>
      <c r="AF8" s="50"/>
      <c r="AG8" s="50"/>
      <c r="AH8" s="50"/>
      <c r="AI8" s="50"/>
      <c r="AJ8" s="50"/>
      <c r="AK8" s="3"/>
      <c r="AL8" s="51">
        <f>データ!S6</f>
        <v>100615</v>
      </c>
      <c r="AM8" s="51"/>
      <c r="AN8" s="51"/>
      <c r="AO8" s="51"/>
      <c r="AP8" s="51"/>
      <c r="AQ8" s="51"/>
      <c r="AR8" s="51"/>
      <c r="AS8" s="51"/>
      <c r="AT8" s="46">
        <f>データ!T6</f>
        <v>30.2</v>
      </c>
      <c r="AU8" s="46"/>
      <c r="AV8" s="46"/>
      <c r="AW8" s="46"/>
      <c r="AX8" s="46"/>
      <c r="AY8" s="46"/>
      <c r="AZ8" s="46"/>
      <c r="BA8" s="46"/>
      <c r="BB8" s="46">
        <f>データ!U6</f>
        <v>3331.62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40.81</v>
      </c>
      <c r="Q10" s="46"/>
      <c r="R10" s="46"/>
      <c r="S10" s="46"/>
      <c r="T10" s="46"/>
      <c r="U10" s="46"/>
      <c r="V10" s="46"/>
      <c r="W10" s="46">
        <f>データ!Q6</f>
        <v>96.82</v>
      </c>
      <c r="X10" s="46"/>
      <c r="Y10" s="46"/>
      <c r="Z10" s="46"/>
      <c r="AA10" s="46"/>
      <c r="AB10" s="46"/>
      <c r="AC10" s="46"/>
      <c r="AD10" s="51">
        <f>データ!R6</f>
        <v>1980</v>
      </c>
      <c r="AE10" s="51"/>
      <c r="AF10" s="51"/>
      <c r="AG10" s="51"/>
      <c r="AH10" s="51"/>
      <c r="AI10" s="51"/>
      <c r="AJ10" s="51"/>
      <c r="AK10" s="2"/>
      <c r="AL10" s="51">
        <f>データ!V6</f>
        <v>41009</v>
      </c>
      <c r="AM10" s="51"/>
      <c r="AN10" s="51"/>
      <c r="AO10" s="51"/>
      <c r="AP10" s="51"/>
      <c r="AQ10" s="51"/>
      <c r="AR10" s="51"/>
      <c r="AS10" s="51"/>
      <c r="AT10" s="46">
        <f>データ!W6</f>
        <v>6.37</v>
      </c>
      <c r="AU10" s="46"/>
      <c r="AV10" s="46"/>
      <c r="AW10" s="46"/>
      <c r="AX10" s="46"/>
      <c r="AY10" s="46"/>
      <c r="AZ10" s="46"/>
      <c r="BA10" s="46"/>
      <c r="BB10" s="46">
        <f>データ!X6</f>
        <v>6437.83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TqyQvt3kHRddq8FStWkxeM3Gyt1M+wADA6dy3qeny+/b+dKe+6QCqU38nARF9G+NDqhFc7gDD+vZtowsrtCvOA==" saltValue="oJDLceWll8EUtHn3TEXmq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232173</v>
      </c>
      <c r="D6" s="33">
        <f t="shared" si="3"/>
        <v>47</v>
      </c>
      <c r="E6" s="33">
        <f t="shared" si="3"/>
        <v>17</v>
      </c>
      <c r="F6" s="33">
        <f t="shared" si="3"/>
        <v>1</v>
      </c>
      <c r="G6" s="33">
        <f t="shared" si="3"/>
        <v>0</v>
      </c>
      <c r="H6" s="33" t="str">
        <f t="shared" si="3"/>
        <v>愛知県　江南市</v>
      </c>
      <c r="I6" s="33" t="str">
        <f t="shared" si="3"/>
        <v>法非適用</v>
      </c>
      <c r="J6" s="33" t="str">
        <f t="shared" si="3"/>
        <v>下水道事業</v>
      </c>
      <c r="K6" s="33" t="str">
        <f t="shared" si="3"/>
        <v>公共下水道</v>
      </c>
      <c r="L6" s="33" t="str">
        <f t="shared" si="3"/>
        <v>Bc2</v>
      </c>
      <c r="M6" s="33" t="str">
        <f t="shared" si="3"/>
        <v>非設置</v>
      </c>
      <c r="N6" s="34" t="str">
        <f t="shared" si="3"/>
        <v>-</v>
      </c>
      <c r="O6" s="34" t="str">
        <f t="shared" si="3"/>
        <v>該当数値なし</v>
      </c>
      <c r="P6" s="34">
        <f t="shared" si="3"/>
        <v>40.81</v>
      </c>
      <c r="Q6" s="34">
        <f t="shared" si="3"/>
        <v>96.82</v>
      </c>
      <c r="R6" s="34">
        <f t="shared" si="3"/>
        <v>1980</v>
      </c>
      <c r="S6" s="34">
        <f t="shared" si="3"/>
        <v>100615</v>
      </c>
      <c r="T6" s="34">
        <f t="shared" si="3"/>
        <v>30.2</v>
      </c>
      <c r="U6" s="34">
        <f t="shared" si="3"/>
        <v>3331.62</v>
      </c>
      <c r="V6" s="34">
        <f t="shared" si="3"/>
        <v>41009</v>
      </c>
      <c r="W6" s="34">
        <f t="shared" si="3"/>
        <v>6.37</v>
      </c>
      <c r="X6" s="34">
        <f t="shared" si="3"/>
        <v>6437.83</v>
      </c>
      <c r="Y6" s="35">
        <f>IF(Y7="",NA(),Y7)</f>
        <v>98.18</v>
      </c>
      <c r="Z6" s="35">
        <f t="shared" ref="Z6:AH6" si="4">IF(Z7="",NA(),Z7)</f>
        <v>95.07</v>
      </c>
      <c r="AA6" s="35">
        <f t="shared" si="4"/>
        <v>93.82</v>
      </c>
      <c r="AB6" s="35">
        <f t="shared" si="4"/>
        <v>93.84</v>
      </c>
      <c r="AC6" s="35">
        <f t="shared" si="4"/>
        <v>88.12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1862.51</v>
      </c>
      <c r="BL6" s="35">
        <f t="shared" si="7"/>
        <v>991.69</v>
      </c>
      <c r="BM6" s="35">
        <f t="shared" si="7"/>
        <v>986.82</v>
      </c>
      <c r="BN6" s="35">
        <f t="shared" si="7"/>
        <v>1023.34</v>
      </c>
      <c r="BO6" s="35">
        <f t="shared" si="7"/>
        <v>1033.5999999999999</v>
      </c>
      <c r="BP6" s="34" t="str">
        <f>IF(BP7="","",IF(BP7="-","【-】","【"&amp;SUBSTITUTE(TEXT(BP7,"#,##0.00"),"-","△")&amp;"】"))</f>
        <v>【682.51】</v>
      </c>
      <c r="BQ6" s="35">
        <f>IF(BQ7="",NA(),BQ7)</f>
        <v>76.069999999999993</v>
      </c>
      <c r="BR6" s="35">
        <f t="shared" ref="BR6:BZ6" si="8">IF(BR7="",NA(),BR7)</f>
        <v>81.45</v>
      </c>
      <c r="BS6" s="35">
        <f t="shared" si="8"/>
        <v>76.22</v>
      </c>
      <c r="BT6" s="35">
        <f t="shared" si="8"/>
        <v>76.56</v>
      </c>
      <c r="BU6" s="35">
        <f t="shared" si="8"/>
        <v>65.59</v>
      </c>
      <c r="BV6" s="35">
        <f t="shared" si="8"/>
        <v>53.03</v>
      </c>
      <c r="BW6" s="35">
        <f t="shared" si="8"/>
        <v>84.53</v>
      </c>
      <c r="BX6" s="35">
        <f t="shared" si="8"/>
        <v>84.02</v>
      </c>
      <c r="BY6" s="35">
        <f t="shared" si="8"/>
        <v>82.26</v>
      </c>
      <c r="BZ6" s="35">
        <f t="shared" si="8"/>
        <v>85.39</v>
      </c>
      <c r="CA6" s="34" t="str">
        <f>IF(CA7="","",IF(CA7="-","【-】","【"&amp;SUBSTITUTE(TEXT(CA7,"#,##0.00"),"-","△")&amp;"】"))</f>
        <v>【100.34】</v>
      </c>
      <c r="CB6" s="35">
        <f>IF(CB7="",NA(),CB7)</f>
        <v>160.13999999999999</v>
      </c>
      <c r="CC6" s="35">
        <f t="shared" ref="CC6:CK6" si="9">IF(CC7="",NA(),CC7)</f>
        <v>148.4</v>
      </c>
      <c r="CD6" s="35">
        <f t="shared" si="9"/>
        <v>157.69999999999999</v>
      </c>
      <c r="CE6" s="35">
        <f t="shared" si="9"/>
        <v>156.93</v>
      </c>
      <c r="CF6" s="35">
        <f t="shared" si="9"/>
        <v>152.32</v>
      </c>
      <c r="CG6" s="35">
        <f t="shared" si="9"/>
        <v>250.86</v>
      </c>
      <c r="CH6" s="35">
        <f t="shared" si="9"/>
        <v>154.69999999999999</v>
      </c>
      <c r="CI6" s="35">
        <f t="shared" si="9"/>
        <v>154.83000000000001</v>
      </c>
      <c r="CJ6" s="35">
        <f t="shared" si="9"/>
        <v>154.25</v>
      </c>
      <c r="CK6" s="35">
        <f t="shared" si="9"/>
        <v>150.96</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37.950000000000003</v>
      </c>
      <c r="CS6" s="35">
        <f t="shared" si="10"/>
        <v>58.04</v>
      </c>
      <c r="CT6" s="35">
        <f t="shared" si="10"/>
        <v>59.9</v>
      </c>
      <c r="CU6" s="35">
        <f t="shared" si="10"/>
        <v>64.510000000000005</v>
      </c>
      <c r="CV6" s="35">
        <f t="shared" si="10"/>
        <v>66.180000000000007</v>
      </c>
      <c r="CW6" s="34" t="str">
        <f>IF(CW7="","",IF(CW7="-","【-】","【"&amp;SUBSTITUTE(TEXT(CW7,"#,##0.00"),"-","△")&amp;"】"))</f>
        <v>【59.64】</v>
      </c>
      <c r="CX6" s="35">
        <f>IF(CX7="",NA(),CX7)</f>
        <v>71.34</v>
      </c>
      <c r="CY6" s="35">
        <f t="shared" ref="CY6:DG6" si="11">IF(CY7="",NA(),CY7)</f>
        <v>69.56</v>
      </c>
      <c r="CZ6" s="35">
        <f t="shared" si="11"/>
        <v>68.45</v>
      </c>
      <c r="DA6" s="35">
        <f t="shared" si="11"/>
        <v>66.349999999999994</v>
      </c>
      <c r="DB6" s="35">
        <f t="shared" si="11"/>
        <v>69.099999999999994</v>
      </c>
      <c r="DC6" s="35">
        <f t="shared" si="11"/>
        <v>63.25</v>
      </c>
      <c r="DD6" s="35">
        <f t="shared" si="11"/>
        <v>92.56</v>
      </c>
      <c r="DE6" s="35">
        <f t="shared" si="11"/>
        <v>92.4</v>
      </c>
      <c r="DF6" s="35">
        <f t="shared" si="11"/>
        <v>91.62</v>
      </c>
      <c r="DG6" s="35">
        <f t="shared" si="11"/>
        <v>91.87</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0.05</v>
      </c>
      <c r="EL6" s="35">
        <f t="shared" si="14"/>
        <v>0.06</v>
      </c>
      <c r="EM6" s="35">
        <f t="shared" si="14"/>
        <v>0.04</v>
      </c>
      <c r="EN6" s="35">
        <f t="shared" si="14"/>
        <v>0.05</v>
      </c>
      <c r="EO6" s="34" t="str">
        <f>IF(EO7="","",IF(EO7="-","【-】","【"&amp;SUBSTITUTE(TEXT(EO7,"#,##0.00"),"-","△")&amp;"】"))</f>
        <v>【0.22】</v>
      </c>
    </row>
    <row r="7" spans="1:145" s="36" customFormat="1" x14ac:dyDescent="0.15">
      <c r="A7" s="28"/>
      <c r="B7" s="37">
        <v>2019</v>
      </c>
      <c r="C7" s="37">
        <v>232173</v>
      </c>
      <c r="D7" s="37">
        <v>47</v>
      </c>
      <c r="E7" s="37">
        <v>17</v>
      </c>
      <c r="F7" s="37">
        <v>1</v>
      </c>
      <c r="G7" s="37">
        <v>0</v>
      </c>
      <c r="H7" s="37" t="s">
        <v>98</v>
      </c>
      <c r="I7" s="37" t="s">
        <v>99</v>
      </c>
      <c r="J7" s="37" t="s">
        <v>100</v>
      </c>
      <c r="K7" s="37" t="s">
        <v>101</v>
      </c>
      <c r="L7" s="37" t="s">
        <v>102</v>
      </c>
      <c r="M7" s="37" t="s">
        <v>103</v>
      </c>
      <c r="N7" s="38" t="s">
        <v>104</v>
      </c>
      <c r="O7" s="38" t="s">
        <v>105</v>
      </c>
      <c r="P7" s="38">
        <v>40.81</v>
      </c>
      <c r="Q7" s="38">
        <v>96.82</v>
      </c>
      <c r="R7" s="38">
        <v>1980</v>
      </c>
      <c r="S7" s="38">
        <v>100615</v>
      </c>
      <c r="T7" s="38">
        <v>30.2</v>
      </c>
      <c r="U7" s="38">
        <v>3331.62</v>
      </c>
      <c r="V7" s="38">
        <v>41009</v>
      </c>
      <c r="W7" s="38">
        <v>6.37</v>
      </c>
      <c r="X7" s="38">
        <v>6437.83</v>
      </c>
      <c r="Y7" s="38">
        <v>98.18</v>
      </c>
      <c r="Z7" s="38">
        <v>95.07</v>
      </c>
      <c r="AA7" s="38">
        <v>93.82</v>
      </c>
      <c r="AB7" s="38">
        <v>93.84</v>
      </c>
      <c r="AC7" s="38">
        <v>88.12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1862.51</v>
      </c>
      <c r="BL7" s="38">
        <v>991.69</v>
      </c>
      <c r="BM7" s="38">
        <v>986.82</v>
      </c>
      <c r="BN7" s="38">
        <v>1023.34</v>
      </c>
      <c r="BO7" s="38">
        <v>1033.5999999999999</v>
      </c>
      <c r="BP7" s="38">
        <v>682.51</v>
      </c>
      <c r="BQ7" s="38">
        <v>76.069999999999993</v>
      </c>
      <c r="BR7" s="38">
        <v>81.45</v>
      </c>
      <c r="BS7" s="38">
        <v>76.22</v>
      </c>
      <c r="BT7" s="38">
        <v>76.56</v>
      </c>
      <c r="BU7" s="38">
        <v>65.59</v>
      </c>
      <c r="BV7" s="38">
        <v>53.03</v>
      </c>
      <c r="BW7" s="38">
        <v>84.53</v>
      </c>
      <c r="BX7" s="38">
        <v>84.02</v>
      </c>
      <c r="BY7" s="38">
        <v>82.26</v>
      </c>
      <c r="BZ7" s="38">
        <v>85.39</v>
      </c>
      <c r="CA7" s="38">
        <v>100.34</v>
      </c>
      <c r="CB7" s="38">
        <v>160.13999999999999</v>
      </c>
      <c r="CC7" s="38">
        <v>148.4</v>
      </c>
      <c r="CD7" s="38">
        <v>157.69999999999999</v>
      </c>
      <c r="CE7" s="38">
        <v>156.93</v>
      </c>
      <c r="CF7" s="38">
        <v>152.32</v>
      </c>
      <c r="CG7" s="38">
        <v>250.86</v>
      </c>
      <c r="CH7" s="38">
        <v>154.69999999999999</v>
      </c>
      <c r="CI7" s="38">
        <v>154.83000000000001</v>
      </c>
      <c r="CJ7" s="38">
        <v>154.25</v>
      </c>
      <c r="CK7" s="38">
        <v>150.96</v>
      </c>
      <c r="CL7" s="38">
        <v>136.15</v>
      </c>
      <c r="CM7" s="38" t="s">
        <v>104</v>
      </c>
      <c r="CN7" s="38" t="s">
        <v>104</v>
      </c>
      <c r="CO7" s="38" t="s">
        <v>104</v>
      </c>
      <c r="CP7" s="38" t="s">
        <v>104</v>
      </c>
      <c r="CQ7" s="38" t="s">
        <v>104</v>
      </c>
      <c r="CR7" s="38">
        <v>37.950000000000003</v>
      </c>
      <c r="CS7" s="38">
        <v>58.04</v>
      </c>
      <c r="CT7" s="38">
        <v>59.9</v>
      </c>
      <c r="CU7" s="38">
        <v>64.510000000000005</v>
      </c>
      <c r="CV7" s="38">
        <v>66.180000000000007</v>
      </c>
      <c r="CW7" s="38">
        <v>59.64</v>
      </c>
      <c r="CX7" s="38">
        <v>71.34</v>
      </c>
      <c r="CY7" s="38">
        <v>69.56</v>
      </c>
      <c r="CZ7" s="38">
        <v>68.45</v>
      </c>
      <c r="DA7" s="38">
        <v>66.349999999999994</v>
      </c>
      <c r="DB7" s="38">
        <v>69.099999999999994</v>
      </c>
      <c r="DC7" s="38">
        <v>63.25</v>
      </c>
      <c r="DD7" s="38">
        <v>92.56</v>
      </c>
      <c r="DE7" s="38">
        <v>92.4</v>
      </c>
      <c r="DF7" s="38">
        <v>91.62</v>
      </c>
      <c r="DG7" s="38">
        <v>91.87</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0.05</v>
      </c>
      <c r="EL7" s="38">
        <v>0.06</v>
      </c>
      <c r="EM7" s="38">
        <v>0.04</v>
      </c>
      <c r="EN7" s="38">
        <v>0.05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2021-01-19T09:31:56Z</cp:lastPrinted>
  <dcterms:created xsi:type="dcterms:W3CDTF">2020-12-04T02:47:18Z</dcterms:created>
  <dcterms:modified xsi:type="dcterms:W3CDTF">2021-02-22T02:12:58Z</dcterms:modified>
  <cp:category/>
</cp:coreProperties>
</file>