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xwzdHZ/IGM4s5DlggF4ZHul/o9kOupNPupqVsxw2lfSFk1w1IJ0RFoWh4Ka9EfXtodyKSfkd+qUxLG2wyVv90Q==" workbookSaltValue="msQqk+nEjATHQz6lxQ+Aa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<sst xmlns="http://schemas.openxmlformats.org/spreadsheetml/2006/main" count="320" uniqueCount="117">
  <si>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</si>
  <si>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</si>
  <si>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</si>
  <si>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</si>
  <si>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</si>
  <si>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</si>
  <si>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</si>
  <si>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</si>
  <si>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</si>
  <si>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</si>
  <si>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</si>
  <si>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</si>
  <si>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</si>
  <si>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</si>
  <si>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</si>
  <si>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</si>
  <si>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</si>
  <si>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</si>
  <si>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</si>
  <si>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</si>
  <si>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</si>
  <si>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</si>
  <si>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</si>
  <si>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</si>
  <si>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</si>
  <si>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</si>
  <si>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</si>
  <si>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</si>
  <si>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</si>
  <si>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</si>
  <si>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</si>
  <si>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</si>
  <si>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</si>
  <si>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</si>
  <si>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</si>
  <si>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</si>
  <si>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</si>
  <si>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</si>
  <si>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</si>
  <si>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</si>
  <si>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</si>
  <si>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</si>
  <si>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</si>
  <si>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</si>
  <si>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</si>
  <si>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</si>
  <si>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</si>
  <si>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</si>
  <si>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</si>
  <si>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</si>
  <si>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</si>
  <si>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</si>
  <si>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</si>
  <si>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</si>
  <si>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</si>
  <si>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</si>
  <si>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</si>
  <si>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</si>
  <si>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</si>
  <si>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</si>
  <si>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</si>
  <si>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</si>
  <si>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</si>
  <si>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</si>
  <si>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</si>
  <si>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</si>
  <si>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</si>
  <si>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</si>
  <si>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</si>
  <si>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</si>
  <si>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</si>
  <si>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</si>
  <si>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</si>
  <si>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</si>
  <si>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</si>
  <si>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</si>
  <si>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</si>
  <si>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</si>
  <si>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</si>
  <si>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</si>
  <si>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</si>
  <si>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</si>
  <si>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</si>
  <si>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</si>
  <si>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</si>
  <si>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</si>
  <si>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</si>
  <si>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</si>
  <si>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</si>
  <si>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</si>
  <si>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</si>
  <si>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</si>
  <si>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</si>
  <si>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</si>
  <si>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</si>
  <si>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</si>
  <si>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</si>
  <si>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</si>
  <si>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</si>
  <si>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</si>
  <si>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</si>
  <si>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</si>
  <si>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</si>
  <si>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</si>
  <si>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</si>
  <si>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</si>
  <si>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</si>
  <si>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</si>
  <si>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</si>
  <si>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</si>
  <si>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</si>
  <si>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</si>
  <si>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</si>
  <si>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</si>
  <si>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ているが、⑤経費回収率は類似団体平均値を下回っている。これらは、本市が一般会計より基準外繰入金を受けていることが主な要因である。本市は県の流域下水道に接続していることから、汚水処理施設がなく管渠の布設・維持が主であるため、大きく経費の削減等をするのは困難ではあるが、更なる下水道接続率の向上を図ることで、下水道使用料の増収につなげる必要がある。
　③流動比率は類似団体平均値を下回っているが、これは基準外繰入金を決算時に損益ゼロ、損益勘定留保資金ゼロとなるように精算を行うことで余剰資金を持たないようにしていることが主な要因である。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下回っているが、主な要因としては一般会計から出資を受けることで起債額を抑えているためである。今後、出資金が減額され、起債額が増加する恐れがあるため、使用料収入の増収などの経営改善を図っていく必要がある。
　⑥汚水処理原価は類似団体平均値を上回っているが、これは不明水が多いことが一因となっているため、管渠の計画的な調査・補修・管更生工事を行うことで、有収率の向上を図る必要がある。
　⑧水洗化率は類似団体平均値を下回っている。主な要因としては本市が現在も供用開始区域を毎年度拡大させており、供用開始後間もない地域があるためである。よって、より一層の下水道接続のPR活動などの普及促進が求められる。</t>
    <rPh sb="2" eb="4">
      <t>ケイジョウ</t>
    </rPh>
    <rPh sb="4" eb="6">
      <t>シュウシ</t>
    </rPh>
    <rPh sb="6" eb="8">
      <t>ヒリツ</t>
    </rPh>
    <rPh sb="14" eb="15">
      <t>コ</t>
    </rPh>
    <rPh sb="22" eb="24">
      <t>ケイヒ</t>
    </rPh>
    <rPh sb="24" eb="26">
      <t>カイシュウ</t>
    </rPh>
    <rPh sb="26" eb="27">
      <t>リツ</t>
    </rPh>
    <rPh sb="36" eb="38">
      <t>シタマワ</t>
    </rPh>
    <rPh sb="48" eb="49">
      <t>ホン</t>
    </rPh>
    <rPh sb="49" eb="50">
      <t>シ</t>
    </rPh>
    <rPh sb="51" eb="53">
      <t>イッパン</t>
    </rPh>
    <rPh sb="53" eb="55">
      <t>カイケイ</t>
    </rPh>
    <rPh sb="57" eb="59">
      <t>キジュン</t>
    </rPh>
    <rPh sb="59" eb="60">
      <t>ガイ</t>
    </rPh>
    <rPh sb="60" eb="62">
      <t>クリイレ</t>
    </rPh>
    <rPh sb="62" eb="63">
      <t>キン</t>
    </rPh>
    <rPh sb="64" eb="65">
      <t>ウ</t>
    </rPh>
    <rPh sb="72" eb="73">
      <t>オモ</t>
    </rPh>
    <rPh sb="74" eb="76">
      <t>ヨウイン</t>
    </rPh>
    <rPh sb="191" eb="193">
      <t>リュウドウ</t>
    </rPh>
    <rPh sb="193" eb="195">
      <t>ヒリツ</t>
    </rPh>
    <rPh sb="204" eb="206">
      <t>シタマワ</t>
    </rPh>
    <rPh sb="215" eb="217">
      <t>キジュン</t>
    </rPh>
    <rPh sb="217" eb="218">
      <t>ガイ</t>
    </rPh>
    <rPh sb="218" eb="220">
      <t>クリイレ</t>
    </rPh>
    <rPh sb="220" eb="221">
      <t>キン</t>
    </rPh>
    <rPh sb="255" eb="257">
      <t>ヨジョウ</t>
    </rPh>
    <rPh sb="257" eb="259">
      <t>シキン</t>
    </rPh>
    <rPh sb="260" eb="261">
      <t>モ</t>
    </rPh>
    <rPh sb="274" eb="275">
      <t>オモ</t>
    </rPh>
    <rPh sb="276" eb="278">
      <t>ヨウイン</t>
    </rPh>
    <rPh sb="285" eb="287">
      <t>キギョウ</t>
    </rPh>
    <rPh sb="287" eb="288">
      <t>サイ</t>
    </rPh>
    <rPh sb="288" eb="290">
      <t>ザンダカ</t>
    </rPh>
    <rPh sb="290" eb="291">
      <t>タイ</t>
    </rPh>
    <rPh sb="291" eb="293">
      <t>ジギョウ</t>
    </rPh>
    <rPh sb="293" eb="295">
      <t>キボ</t>
    </rPh>
    <rPh sb="295" eb="297">
      <t>ヒリツ</t>
    </rPh>
    <rPh sb="298" eb="300">
      <t>ルイジ</t>
    </rPh>
    <rPh sb="300" eb="302">
      <t>ダンタイ</t>
    </rPh>
    <rPh sb="302" eb="304">
      <t>ヘイキン</t>
    </rPh>
    <rPh sb="304" eb="305">
      <t>チ</t>
    </rPh>
    <rPh sb="314" eb="315">
      <t>オモ</t>
    </rPh>
    <rPh sb="316" eb="318">
      <t>ヨウイン</t>
    </rPh>
    <rPh sb="322" eb="324">
      <t>イッパン</t>
    </rPh>
    <rPh sb="324" eb="326">
      <t>カイケイ</t>
    </rPh>
    <rPh sb="337" eb="339">
      <t>キサイ</t>
    </rPh>
    <rPh sb="339" eb="340">
      <t>ガク</t>
    </rPh>
    <rPh sb="341" eb="342">
      <t>オサ</t>
    </rPh>
    <rPh sb="352" eb="354">
      <t>コンゴ</t>
    </rPh>
    <rPh sb="355" eb="358">
      <t>シュッシキン</t>
    </rPh>
    <rPh sb="359" eb="361">
      <t>ゲンガク</t>
    </rPh>
    <rPh sb="364" eb="366">
      <t>キサイ</t>
    </rPh>
    <rPh sb="366" eb="367">
      <t>ガク</t>
    </rPh>
    <rPh sb="368" eb="370">
      <t>ゾウカ</t>
    </rPh>
    <rPh sb="372" eb="373">
      <t>オソ</t>
    </rPh>
    <rPh sb="380" eb="383">
      <t>シヨウリョウ</t>
    </rPh>
    <rPh sb="383" eb="385">
      <t>シュウニュウ</t>
    </rPh>
    <rPh sb="386" eb="388">
      <t>ゾウシュウ</t>
    </rPh>
    <rPh sb="391" eb="393">
      <t>ケイエイ</t>
    </rPh>
    <rPh sb="393" eb="395">
      <t>カイゼン</t>
    </rPh>
    <rPh sb="396" eb="397">
      <t>ハカ</t>
    </rPh>
    <rPh sb="401" eb="403">
      <t>ヒツヨウ</t>
    </rPh>
    <rPh sb="410" eb="412">
      <t>オスイ</t>
    </rPh>
    <rPh sb="412" eb="414">
      <t>ショリ</t>
    </rPh>
    <rPh sb="414" eb="416">
      <t>ゲンカ</t>
    </rPh>
    <rPh sb="417" eb="419">
      <t>ルイジ</t>
    </rPh>
    <rPh sb="419" eb="421">
      <t>ダンタイ</t>
    </rPh>
    <rPh sb="421" eb="423">
      <t>ヘイキン</t>
    </rPh>
    <rPh sb="423" eb="424">
      <t>チ</t>
    </rPh>
    <rPh sb="425" eb="427">
      <t>ウワマワ</t>
    </rPh>
    <rPh sb="436" eb="438">
      <t>フメイ</t>
    </rPh>
    <rPh sb="438" eb="439">
      <t>スイ</t>
    </rPh>
    <rPh sb="440" eb="441">
      <t>オオ</t>
    </rPh>
    <rPh sb="456" eb="458">
      <t>カンキョ</t>
    </rPh>
    <rPh sb="459" eb="462">
      <t>ケイカクテキ</t>
    </rPh>
    <rPh sb="463" eb="465">
      <t>チョウサ</t>
    </rPh>
    <rPh sb="466" eb="468">
      <t>ホシュウ</t>
    </rPh>
    <rPh sb="469" eb="470">
      <t>カン</t>
    </rPh>
    <rPh sb="470" eb="472">
      <t>コウセイ</t>
    </rPh>
    <rPh sb="472" eb="474">
      <t>コウジ</t>
    </rPh>
    <rPh sb="475" eb="476">
      <t>オコナ</t>
    </rPh>
    <rPh sb="481" eb="483">
      <t>ユウシュウ</t>
    </rPh>
    <rPh sb="483" eb="484">
      <t>リツ</t>
    </rPh>
    <rPh sb="485" eb="487">
      <t>コウジョウ</t>
    </rPh>
    <rPh sb="488" eb="489">
      <t>ハカ</t>
    </rPh>
    <rPh sb="490" eb="492">
      <t>ヒツヨウ</t>
    </rPh>
    <phoneticPr fontId="4"/>
  </si>
  <si>
    <t>　①有形固定資産減価償却率は類似団体平均値を下回っているが、これは今年度が本市の法適化初年度で有形固定資産減価償却累計額が少ないことが要因である。
　②管渠老朽化率③管渠改善率はともに類似団体平均値を下回っている。これは本市の事業着手後50年を経過しておらず、現在は管渠の破損に対して随時修繕・補修を行うことで対応可能であることが主な要因である。
　昭和40年代にコミュニティプラントとして施行され、市が移管を受けて公共下水道に接続した管渠のなかには布設50年を経過しているものがあるため、順次更新工事が必要となってくると思われる。</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33" eb="36">
      <t>コンネンド</t>
    </rPh>
    <rPh sb="37" eb="38">
      <t>ホン</t>
    </rPh>
    <rPh sb="38" eb="39">
      <t>シ</t>
    </rPh>
    <rPh sb="40" eb="41">
      <t>ホウ</t>
    </rPh>
    <rPh sb="41" eb="42">
      <t>テキ</t>
    </rPh>
    <rPh sb="42" eb="43">
      <t>カ</t>
    </rPh>
    <rPh sb="43" eb="46">
      <t>ショネンド</t>
    </rPh>
    <rPh sb="47" eb="49">
      <t>ユウケイ</t>
    </rPh>
    <rPh sb="49" eb="51">
      <t>コテイ</t>
    </rPh>
    <rPh sb="51" eb="53">
      <t>シサン</t>
    </rPh>
    <rPh sb="53" eb="55">
      <t>ゲンカ</t>
    </rPh>
    <rPh sb="55" eb="57">
      <t>ショウキャク</t>
    </rPh>
    <rPh sb="57" eb="59">
      <t>ルイケイ</t>
    </rPh>
    <rPh sb="59" eb="60">
      <t>ガク</t>
    </rPh>
    <rPh sb="61" eb="62">
      <t>スク</t>
    </rPh>
    <rPh sb="67" eb="69">
      <t>ヨウイン</t>
    </rPh>
    <rPh sb="76" eb="78">
      <t>カンキョ</t>
    </rPh>
    <rPh sb="78" eb="81">
      <t>ロウキュウカ</t>
    </rPh>
    <rPh sb="81" eb="82">
      <t>リツ</t>
    </rPh>
    <rPh sb="92" eb="94">
      <t>ルイジ</t>
    </rPh>
    <rPh sb="94" eb="96">
      <t>ダンタイ</t>
    </rPh>
    <rPh sb="96" eb="98">
      <t>ヘイキン</t>
    </rPh>
    <rPh sb="98" eb="99">
      <t>チ</t>
    </rPh>
    <rPh sb="100" eb="102">
      <t>シタマワ</t>
    </rPh>
    <rPh sb="110" eb="111">
      <t>ホン</t>
    </rPh>
    <rPh sb="111" eb="112">
      <t>シ</t>
    </rPh>
    <rPh sb="113" eb="115">
      <t>ジギョウ</t>
    </rPh>
    <rPh sb="115" eb="117">
      <t>チャクシュ</t>
    </rPh>
    <rPh sb="117" eb="118">
      <t>ゴ</t>
    </rPh>
    <rPh sb="120" eb="121">
      <t>ネン</t>
    </rPh>
    <rPh sb="122" eb="124">
      <t>ケイカ</t>
    </rPh>
    <rPh sb="130" eb="132">
      <t>ゲンザイ</t>
    </rPh>
    <rPh sb="133" eb="135">
      <t>カンキョ</t>
    </rPh>
    <rPh sb="136" eb="138">
      <t>ハソン</t>
    </rPh>
    <rPh sb="139" eb="140">
      <t>タイ</t>
    </rPh>
    <rPh sb="142" eb="144">
      <t>ズイジ</t>
    </rPh>
    <rPh sb="144" eb="146">
      <t>シュウゼン</t>
    </rPh>
    <rPh sb="147" eb="149">
      <t>ホシュウ</t>
    </rPh>
    <rPh sb="150" eb="151">
      <t>オコナ</t>
    </rPh>
    <rPh sb="155" eb="157">
      <t>タイオウ</t>
    </rPh>
    <rPh sb="157" eb="159">
      <t>カノウ</t>
    </rPh>
    <rPh sb="165" eb="166">
      <t>オモ</t>
    </rPh>
    <rPh sb="167" eb="169">
      <t>ヨウイン</t>
    </rPh>
    <rPh sb="175" eb="177">
      <t>ショウワ</t>
    </rPh>
    <rPh sb="179" eb="180">
      <t>ネン</t>
    </rPh>
    <rPh sb="180" eb="181">
      <t>ダイ</t>
    </rPh>
    <rPh sb="195" eb="197">
      <t>セコウ</t>
    </rPh>
    <rPh sb="200" eb="201">
      <t>シ</t>
    </rPh>
    <rPh sb="202" eb="204">
      <t>イカン</t>
    </rPh>
    <rPh sb="205" eb="206">
      <t>ウ</t>
    </rPh>
    <rPh sb="208" eb="210">
      <t>コウキョウ</t>
    </rPh>
    <rPh sb="210" eb="212">
      <t>ゲスイ</t>
    </rPh>
    <rPh sb="212" eb="213">
      <t>ドウ</t>
    </rPh>
    <rPh sb="214" eb="216">
      <t>セツゾク</t>
    </rPh>
    <rPh sb="218" eb="220">
      <t>カンキョ</t>
    </rPh>
    <rPh sb="225" eb="227">
      <t>フセツ</t>
    </rPh>
    <rPh sb="229" eb="230">
      <t>ネン</t>
    </rPh>
    <rPh sb="231" eb="233">
      <t>ケイカ</t>
    </rPh>
    <rPh sb="245" eb="247">
      <t>ジュンジ</t>
    </rPh>
    <rPh sb="247" eb="249">
      <t>コウシン</t>
    </rPh>
    <rPh sb="249" eb="251">
      <t>コウジ</t>
    </rPh>
    <rPh sb="252" eb="254">
      <t>ヒツヨウ</t>
    </rPh>
    <rPh sb="261" eb="262">
      <t>オモ</t>
    </rPh>
    <phoneticPr fontId="4"/>
  </si>
  <si>
    <r>
      <t>　令和元年度については法適化したものの、依然として⑤経費回収率が低く、経費の削減や収益の向上のための取り組みが求められている。また、④企業債残高</t>
    </r>
    <r>
      <rPr>
        <sz val="11"/>
        <rFont val="ＭＳ ゴシック"/>
        <family val="3"/>
        <charset val="128"/>
      </rPr>
      <t>対事業規模比率</t>
    </r>
    <r>
      <rPr>
        <sz val="11"/>
        <color theme="1"/>
        <rFont val="ＭＳ ゴシック"/>
        <family val="3"/>
        <charset val="128"/>
      </rPr>
      <t>は全国平均および類似団体平均よりも低いものの、今後は老朽化した管渠の更新が想定され、企業債の増加が懸念される。
　令和元年度に策定した経営戦略において、将来の人口減少による有収水量の減少や老朽化した施設の更新費用の増大に対応するため、適正な使用料の見直しや下水道事業全体での長期的スパンのストックマネジメント計画策定による更新費用の平準化等を検討することとしており、令和3年度策定予定の長期経営計画に基づき、経営改善を図っていく。
　また、長期経営計画の策定に伴い、経営戦略も同時に改定を行う予定である。</t>
    </r>
    <rPh sb="1" eb="3">
      <t>レイワ</t>
    </rPh>
    <rPh sb="3" eb="4">
      <t>ガン</t>
    </rPh>
    <rPh sb="11" eb="12">
      <t>ホウ</t>
    </rPh>
    <rPh sb="12" eb="13">
      <t>テキ</t>
    </rPh>
    <rPh sb="13" eb="14">
      <t>カ</t>
    </rPh>
    <rPh sb="72" eb="73">
      <t>タイ</t>
    </rPh>
    <rPh sb="73" eb="75">
      <t>ジギョウ</t>
    </rPh>
    <rPh sb="75" eb="77">
      <t>キボ</t>
    </rPh>
    <rPh sb="77" eb="79">
      <t>ヒリツ</t>
    </rPh>
    <rPh sb="80" eb="82">
      <t>ゼンコク</t>
    </rPh>
    <rPh sb="82" eb="84">
      <t>ヘイキン</t>
    </rPh>
    <rPh sb="136" eb="138">
      <t>レイワ</t>
    </rPh>
    <rPh sb="138" eb="140">
      <t>ガンネン</t>
    </rPh>
    <rPh sb="140" eb="141">
      <t>ド</t>
    </rPh>
    <rPh sb="142" eb="144">
      <t>サクテイ</t>
    </rPh>
    <rPh sb="146" eb="148">
      <t>ケイエイ</t>
    </rPh>
    <rPh sb="148" eb="150">
      <t>センリャク</t>
    </rPh>
    <rPh sb="155" eb="157">
      <t>ショウライ</t>
    </rPh>
    <rPh sb="158" eb="160">
      <t>ジンコウ</t>
    </rPh>
    <rPh sb="160" eb="162">
      <t>ゲンショウ</t>
    </rPh>
    <rPh sb="165" eb="167">
      <t>ユウシュウ</t>
    </rPh>
    <rPh sb="167" eb="169">
      <t>スイリョウ</t>
    </rPh>
    <rPh sb="170" eb="172">
      <t>ゲンショウ</t>
    </rPh>
    <rPh sb="173" eb="176">
      <t>ロウキュウカ</t>
    </rPh>
    <rPh sb="178" eb="180">
      <t>シセツ</t>
    </rPh>
    <rPh sb="181" eb="183">
      <t>コウシン</t>
    </rPh>
    <rPh sb="183" eb="185">
      <t>ヒヨウ</t>
    </rPh>
    <rPh sb="186" eb="188">
      <t>ゾウダイ</t>
    </rPh>
    <rPh sb="189" eb="191">
      <t>タイオウ</t>
    </rPh>
    <rPh sb="196" eb="198">
      <t>テキセイ</t>
    </rPh>
    <rPh sb="199" eb="202">
      <t>シヨウリョウ</t>
    </rPh>
    <rPh sb="203" eb="205">
      <t>ミナオ</t>
    </rPh>
    <rPh sb="207" eb="210">
      <t>ゲスイドウ</t>
    </rPh>
    <rPh sb="210" eb="212">
      <t>ジギョウ</t>
    </rPh>
    <rPh sb="212" eb="214">
      <t>ゼンタイ</t>
    </rPh>
    <rPh sb="216" eb="219">
      <t>チョウキテキ</t>
    </rPh>
    <rPh sb="233" eb="235">
      <t>ケイカク</t>
    </rPh>
    <rPh sb="235" eb="237">
      <t>サクテイ</t>
    </rPh>
    <rPh sb="240" eb="242">
      <t>コウシン</t>
    </rPh>
    <rPh sb="242" eb="244">
      <t>ヒヨウ</t>
    </rPh>
    <rPh sb="245" eb="248">
      <t>ヘイジュンカ</t>
    </rPh>
    <rPh sb="248" eb="249">
      <t>トウ</t>
    </rPh>
    <rPh sb="250" eb="252">
      <t>ケントウ</t>
    </rPh>
    <rPh sb="267" eb="269">
      <t>サクテイ</t>
    </rPh>
    <rPh sb="269" eb="271">
      <t>ヨテイ</t>
    </rPh>
    <rPh sb="272" eb="274">
      <t>チョウキ</t>
    </rPh>
    <rPh sb="274" eb="276">
      <t>ケイエイ</t>
    </rPh>
    <rPh sb="276" eb="278">
      <t>ケイカク</t>
    </rPh>
    <rPh sb="279" eb="280">
      <t>モト</t>
    </rPh>
    <rPh sb="283" eb="285">
      <t>ケイエイ</t>
    </rPh>
    <rPh sb="285" eb="287">
      <t>カイゼン</t>
    </rPh>
    <rPh sb="288" eb="289">
      <t>ハカ</t>
    </rPh>
    <rPh sb="299" eb="303">
      <t>チョウキケイエイ</t>
    </rPh>
    <rPh sb="303" eb="305">
      <t>ケイカク</t>
    </rPh>
    <rPh sb="306" eb="308">
      <t>サクテイ</t>
    </rPh>
    <rPh sb="309" eb="310">
      <t>トモナ</t>
    </rPh>
    <rPh sb="312" eb="314">
      <t>ケイエイ</t>
    </rPh>
    <rPh sb="314" eb="316">
      <t>センリャク</t>
    </rPh>
    <rPh sb="317" eb="319">
      <t>ドウジ</t>
    </rPh>
    <rPh sb="320" eb="322">
      <t>カイテイ</t>
    </rPh>
    <rPh sb="323" eb="324">
      <t>オコナ</t>
    </rPh>
    <rPh sb="325" eb="32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</si>
</sst>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0.08</c:v>
                </c:pt>
              </c:numCache>
            </c:numRef>
          </c:val>
          <c:extLst>
            <c:ext xmlns:c16="http://schemas.microsoft.com/office/drawing/2014/chart" uri="{C3380CC4-5D6E-409C-BE32-E72D297353CC}">
              <c16:uniqueId val="{00000000-5FA2-4E55-9E75-3523BF3149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5FA2-4E55-9E75-3523BF3149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EB-4E75-A61A-71123813F6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61.32</c:v>
                </c:pt>
              </c:numCache>
            </c:numRef>
          </c:val>
          <c:smooth val="0"/>
          <c:extLst>
            <c:ext xmlns:c16="http://schemas.microsoft.com/office/drawing/2014/chart" uri="{C3380CC4-5D6E-409C-BE32-E72D297353CC}">
              <c16:uniqueId val="{00000001-5BEB-4E75-A61A-71123813F6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92.33</c:v>
                </c:pt>
              </c:numCache>
            </c:numRef>
          </c:val>
          <c:extLst>
            <c:ext xmlns:c16="http://schemas.microsoft.com/office/drawing/2014/chart" uri="{C3380CC4-5D6E-409C-BE32-E72D297353CC}">
              <c16:uniqueId val="{00000000-E8FB-4143-B5C0-26CE35BD44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94.58</c:v>
                </c:pt>
              </c:numCache>
            </c:numRef>
          </c:val>
          <c:smooth val="0"/>
          <c:extLst>
            <c:ext xmlns:c16="http://schemas.microsoft.com/office/drawing/2014/chart" uri="{C3380CC4-5D6E-409C-BE32-E72D297353CC}">
              <c16:uniqueId val="{00000001-E8FB-4143-B5C0-26CE35BD44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102.56</c:v>
                </c:pt>
              </c:numCache>
            </c:numRef>
          </c:val>
          <c:extLst>
            <c:ext xmlns:c16="http://schemas.microsoft.com/office/drawing/2014/chart" uri="{C3380CC4-5D6E-409C-BE32-E72D297353CC}">
              <c16:uniqueId val="{00000000-97C7-4CD2-A8DF-CFFBC50671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107.03</c:v>
                </c:pt>
              </c:numCache>
            </c:numRef>
          </c:val>
          <c:smooth val="0"/>
          <c:extLst>
            <c:ext xmlns:c16="http://schemas.microsoft.com/office/drawing/2014/chart" uri="{C3380CC4-5D6E-409C-BE32-E72D297353CC}">
              <c16:uniqueId val="{00000001-97C7-4CD2-A8DF-CFFBC50671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CC2A-42B0-A71D-6742CA5A48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31.01</c:v>
                </c:pt>
              </c:numCache>
            </c:numRef>
          </c:val>
          <c:smooth val="0"/>
          <c:extLst>
            <c:ext xmlns:c16="http://schemas.microsoft.com/office/drawing/2014/chart" uri="{C3380CC4-5D6E-409C-BE32-E72D297353CC}">
              <c16:uniqueId val="{00000001-CC2A-42B0-A71D-6742CA5A48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1.73</c:v>
                </c:pt>
              </c:numCache>
            </c:numRef>
          </c:val>
          <c:extLst>
            <c:ext xmlns:c16="http://schemas.microsoft.com/office/drawing/2014/chart" uri="{C3380CC4-5D6E-409C-BE32-E72D297353CC}">
              <c16:uniqueId val="{00000000-2114-46BD-BA01-AF44EAD66F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4.95</c:v>
                </c:pt>
              </c:numCache>
            </c:numRef>
          </c:val>
          <c:smooth val="0"/>
          <c:extLst>
            <c:ext xmlns:c16="http://schemas.microsoft.com/office/drawing/2014/chart" uri="{C3380CC4-5D6E-409C-BE32-E72D297353CC}">
              <c16:uniqueId val="{00000001-2114-46BD-BA01-AF44EAD66F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9E4-47B9-8365-712CFCE3D3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7.69</c:v>
                </c:pt>
              </c:numCache>
            </c:numRef>
          </c:val>
          <c:smooth val="0"/>
          <c:extLst>
            <c:ext xmlns:c16="http://schemas.microsoft.com/office/drawing/2014/chart" uri="{C3380CC4-5D6E-409C-BE32-E72D297353CC}">
              <c16:uniqueId val="{00000001-C9E4-47B9-8365-712CFCE3D3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62.42</c:v>
                </c:pt>
              </c:numCache>
            </c:numRef>
          </c:val>
          <c:extLst>
            <c:ext xmlns:c16="http://schemas.microsoft.com/office/drawing/2014/chart" uri="{C3380CC4-5D6E-409C-BE32-E72D297353CC}">
              <c16:uniqueId val="{00000000-F3BB-469C-B8D1-982F4CD188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73.02</c:v>
                </c:pt>
              </c:numCache>
            </c:numRef>
          </c:val>
          <c:smooth val="0"/>
          <c:extLst>
            <c:ext xmlns:c16="http://schemas.microsoft.com/office/drawing/2014/chart" uri="{C3380CC4-5D6E-409C-BE32-E72D297353CC}">
              <c16:uniqueId val="{00000001-F3BB-469C-B8D1-982F4CD188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636.45000000000005</c:v>
                </c:pt>
              </c:numCache>
            </c:numRef>
          </c:val>
          <c:extLst>
            <c:ext xmlns:c16="http://schemas.microsoft.com/office/drawing/2014/chart" uri="{C3380CC4-5D6E-409C-BE32-E72D297353CC}">
              <c16:uniqueId val="{00000000-72EB-493B-94A3-BEB6238027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708.89</c:v>
                </c:pt>
              </c:numCache>
            </c:numRef>
          </c:val>
          <c:smooth val="0"/>
          <c:extLst>
            <c:ext xmlns:c16="http://schemas.microsoft.com/office/drawing/2014/chart" uri="{C3380CC4-5D6E-409C-BE32-E72D297353CC}">
              <c16:uniqueId val="{00000001-72EB-493B-94A3-BEB6238027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60.23</c:v>
                </c:pt>
              </c:numCache>
            </c:numRef>
          </c:val>
          <c:extLst>
            <c:ext xmlns:c16="http://schemas.microsoft.com/office/drawing/2014/chart" uri="{C3380CC4-5D6E-409C-BE32-E72D297353CC}">
              <c16:uniqueId val="{00000000-4458-4616-81FA-72079CB95B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97.91</c:v>
                </c:pt>
              </c:numCache>
            </c:numRef>
          </c:val>
          <c:smooth val="0"/>
          <c:extLst>
            <c:ext xmlns:c16="http://schemas.microsoft.com/office/drawing/2014/chart" uri="{C3380CC4-5D6E-409C-BE32-E72D297353CC}">
              <c16:uniqueId val="{00000001-4458-4616-81FA-72079CB95B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DD0-4B1C-B29F-57FAC8FF3E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144.11000000000001</c:v>
                </c:pt>
              </c:numCache>
            </c:numRef>
          </c:val>
          <c:smooth val="0"/>
          <c:extLst>
            <c:ext xmlns:c16="http://schemas.microsoft.com/office/drawing/2014/chart" uri="{C3380CC4-5D6E-409C-BE32-E72D297353CC}">
              <c16:uniqueId val="{00000001-6DD0-4B1C-B29F-57FAC8FF3E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小牧市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153026</v>
      </c>
      <c r="AM8" s="51"/>
      <c r="AN8" s="51"/>
      <c r="AO8" s="51"/>
      <c r="AP8" s="51"/>
      <c r="AQ8" s="51"/>
      <c r="AR8" s="51"/>
      <c r="AS8" s="51"/>
      <c r="AT8" s="46">
        <f>データ!T6</f>
        <v>62.81</v>
      </c>
      <c r="AU8" s="46"/>
      <c r="AV8" s="46"/>
      <c r="AW8" s="46"/>
      <c r="AX8" s="46"/>
      <c r="AY8" s="46"/>
      <c r="AZ8" s="46"/>
      <c r="BA8" s="46"/>
      <c r="BB8" s="46">
        <f>データ!U6</f>
        <v>2436.33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77.66</v>
      </c>
      <c r="J10" s="46"/>
      <c r="K10" s="46"/>
      <c r="L10" s="46"/>
      <c r="M10" s="46"/>
      <c r="N10" s="46"/>
      <c r="O10" s="46"/>
      <c r="P10" s="46">
        <f>データ!P6</f>
        <v>74.66</v>
      </c>
      <c r="Q10" s="46"/>
      <c r="R10" s="46"/>
      <c r="S10" s="46"/>
      <c r="T10" s="46"/>
      <c r="U10" s="46"/>
      <c r="V10" s="46"/>
      <c r="W10" s="46">
        <f>データ!Q6</f>
        <v>79.22</v>
      </c>
      <c r="X10" s="46"/>
      <c r="Y10" s="46"/>
      <c r="Z10" s="46"/>
      <c r="AA10" s="46"/>
      <c r="AB10" s="46"/>
      <c r="AC10" s="46"/>
      <c r="AD10" s="51">
        <f>データ!R6</f>
        <v>1581</v>
      </c>
      <c r="AE10" s="51"/>
      <c r="AF10" s="51"/>
      <c r="AG10" s="51"/>
      <c r="AH10" s="51"/>
      <c r="AI10" s="51"/>
      <c r="AJ10" s="51"/>
      <c r="AK10" s="2"/>
      <c r="AL10" s="51">
        <f>データ!V6</f>
        <v>114110</v>
      </c>
      <c r="AM10" s="51"/>
      <c r="AN10" s="51"/>
      <c r="AO10" s="51"/>
      <c r="AP10" s="51"/>
      <c r="AQ10" s="51"/>
      <c r="AR10" s="51"/>
      <c r="AS10" s="51"/>
      <c r="AT10" s="46">
        <f>データ!W6</f>
        <v>21.91</v>
      </c>
      <c r="AU10" s="46"/>
      <c r="AV10" s="46"/>
      <c r="AW10" s="46"/>
      <c r="AX10" s="46"/>
      <c r="AY10" s="46"/>
      <c r="AZ10" s="46"/>
      <c r="BA10" s="46"/>
      <c r="BB10" s="46">
        <f>データ!X6</f>
        <v>5208.12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HLSnjXl9EEBjwfTCo8U1YbBYGFl2i4AQInkJ63jZRvt4vNlOmYzVGM+A0NAk9obsAjdrWeGWFKgHFSaZtg13w==" saltValue="O4sYSOnGz2tEzNYPyMsQ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232190</v>
      </c>
      <c r="D6" s="33">
        <f t="shared" si="3"/>
        <v>46</v>
      </c>
      <c r="E6" s="33">
        <f t="shared" si="3"/>
        <v>17</v>
      </c>
      <c r="F6" s="33">
        <f t="shared" si="3"/>
        <v>1</v>
      </c>
      <c r="G6" s="33">
        <f t="shared" si="3"/>
        <v>0</v>
      </c>
      <c r="H6" s="33" t="str">
        <f t="shared" si="3"/>
        <v>愛知県　小牧市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77.66</v>
      </c>
      <c r="P6" s="34">
        <f t="shared" si="3"/>
        <v>74.66</v>
      </c>
      <c r="Q6" s="34">
        <f t="shared" si="3"/>
        <v>79.22</v>
      </c>
      <c r="R6" s="34">
        <f t="shared" si="3"/>
        <v>1581</v>
      </c>
      <c r="S6" s="34">
        <f t="shared" si="3"/>
        <v>153026</v>
      </c>
      <c r="T6" s="34">
        <f t="shared" si="3"/>
        <v>62.81</v>
      </c>
      <c r="U6" s="34">
        <f t="shared" si="3"/>
        <v>2436.33</v>
      </c>
      <c r="V6" s="34">
        <f t="shared" si="3"/>
        <v>114110</v>
      </c>
      <c r="W6" s="34">
        <f t="shared" si="3"/>
        <v>21.91</v>
      </c>
      <c r="X6" s="34">
        <f t="shared" si="3"/>
        <v>5208.12</v>
      </c>
      <c r="Y6" s="35" t="str">
        <f>IF(Y7="",NA(),Y7)</f>
        <v>-</v>
      </c>
      <c r="Z6" s="35" t="str">
        <f t="shared" ref="Z6:AH6" si="4">IF(Z7="",NA(),Z7)</f>
        <v>-</v>
      </c>
      <c r="AA6" s="35" t="str">
        <f t="shared" si="4"/>
        <v>-</v>
      </c>
      <c r="AB6" s="35" t="str">
        <f t="shared" si="4"/>
        <v>-</v>
      </c>
      <c r="AC6" s="35">
        <f t="shared" si="4"/>
        <v>102.56</v>
      </c>
      <c r="AD6" s="35" t="str">
        <f t="shared" si="4"/>
        <v>-</v>
      </c>
      <c r="AE6" s="35" t="str">
        <f t="shared" si="4"/>
        <v>-</v>
      </c>
      <c r="AF6" s="35" t="str">
        <f t="shared" si="4"/>
        <v>-</v>
      </c>
      <c r="AG6" s="35" t="str">
        <f t="shared" si="4"/>
        <v>-</v>
      </c>
      <c r="AH6" s="35">
        <f t="shared" si="4"/>
        <v>107.03</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7.69</v>
      </c>
      <c r="AT6" s="34" t="str">
        <f>IF(AT7="","",IF(AT7="-","【-】","【"&amp;SUBSTITUTE(TEXT(AT7,"#,##0.00"),"-","△")&amp;"】"))</f>
        <v>【3.09】</v>
      </c>
      <c r="AU6" s="35" t="str">
        <f>IF(AU7="",NA(),AU7)</f>
        <v>-</v>
      </c>
      <c r="AV6" s="35" t="str">
        <f t="shared" ref="AV6:BD6" si="6">IF(AV7="",NA(),AV7)</f>
        <v>-</v>
      </c>
      <c r="AW6" s="35" t="str">
        <f t="shared" si="6"/>
        <v>-</v>
      </c>
      <c r="AX6" s="35" t="str">
        <f t="shared" si="6"/>
        <v>-</v>
      </c>
      <c r="AY6" s="35">
        <f t="shared" si="6"/>
        <v>62.42</v>
      </c>
      <c r="AZ6" s="35" t="str">
        <f t="shared" si="6"/>
        <v>-</v>
      </c>
      <c r="BA6" s="35" t="str">
        <f t="shared" si="6"/>
        <v>-</v>
      </c>
      <c r="BB6" s="35" t="str">
        <f t="shared" si="6"/>
        <v>-</v>
      </c>
      <c r="BC6" s="35" t="str">
        <f t="shared" si="6"/>
        <v>-</v>
      </c>
      <c r="BD6" s="35">
        <f t="shared" si="6"/>
        <v>73.02</v>
      </c>
      <c r="BE6" s="34" t="str">
        <f>IF(BE7="","",IF(BE7="-","【-】","【"&amp;SUBSTITUTE(TEXT(BE7,"#,##0.00"),"-","△")&amp;"】"))</f>
        <v>【69.54】</v>
      </c>
      <c r="BF6" s="35" t="str">
        <f>IF(BF7="",NA(),BF7)</f>
        <v>-</v>
      </c>
      <c r="BG6" s="35" t="str">
        <f t="shared" ref="BG6:BO6" si="7">IF(BG7="",NA(),BG7)</f>
        <v>-</v>
      </c>
      <c r="BH6" s="35" t="str">
        <f t="shared" si="7"/>
        <v>-</v>
      </c>
      <c r="BI6" s="35" t="str">
        <f t="shared" si="7"/>
        <v>-</v>
      </c>
      <c r="BJ6" s="35">
        <f t="shared" si="7"/>
        <v>636.45000000000005</v>
      </c>
      <c r="BK6" s="35" t="str">
        <f t="shared" si="7"/>
        <v>-</v>
      </c>
      <c r="BL6" s="35" t="str">
        <f t="shared" si="7"/>
        <v>-</v>
      </c>
      <c r="BM6" s="35" t="str">
        <f t="shared" si="7"/>
        <v>-</v>
      </c>
      <c r="BN6" s="35" t="str">
        <f t="shared" si="7"/>
        <v>-</v>
      </c>
      <c r="BO6" s="35">
        <f t="shared" si="7"/>
        <v>708.89</v>
      </c>
      <c r="BP6" s="34" t="str">
        <f>IF(BP7="","",IF(BP7="-","【-】","【"&amp;SUBSTITUTE(TEXT(BP7,"#,##0.00"),"-","△")&amp;"】"))</f>
        <v>【682.51】</v>
      </c>
      <c r="BQ6" s="35" t="str">
        <f>IF(BQ7="",NA(),BQ7)</f>
        <v>-</v>
      </c>
      <c r="BR6" s="35" t="str">
        <f t="shared" ref="BR6:BZ6" si="8">IF(BR7="",NA(),BR7)</f>
        <v>-</v>
      </c>
      <c r="BS6" s="35" t="str">
        <f t="shared" si="8"/>
        <v>-</v>
      </c>
      <c r="BT6" s="35" t="str">
        <f t="shared" si="8"/>
        <v>-</v>
      </c>
      <c r="BU6" s="35">
        <f t="shared" si="8"/>
        <v>60.23</v>
      </c>
      <c r="BV6" s="35" t="str">
        <f t="shared" si="8"/>
        <v>-</v>
      </c>
      <c r="BW6" s="35" t="str">
        <f t="shared" si="8"/>
        <v>-</v>
      </c>
      <c r="BX6" s="35" t="str">
        <f t="shared" si="8"/>
        <v>-</v>
      </c>
      <c r="BY6" s="35" t="str">
        <f t="shared" si="8"/>
        <v>-</v>
      </c>
      <c r="BZ6" s="35">
        <f t="shared" si="8"/>
        <v>97.91</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61.32</v>
      </c>
      <c r="CW6" s="34" t="str">
        <f>IF(CW7="","",IF(CW7="-","【-】","【"&amp;SUBSTITUTE(TEXT(CW7,"#,##0.00"),"-","△")&amp;"】"))</f>
        <v>【59.64】</v>
      </c>
      <c r="CX6" s="35" t="str">
        <f>IF(CX7="",NA(),CX7)</f>
        <v>-</v>
      </c>
      <c r="CY6" s="35" t="str">
        <f t="shared" ref="CY6:DG6" si="11">IF(CY7="",NA(),CY7)</f>
        <v>-</v>
      </c>
      <c r="CZ6" s="35" t="str">
        <f t="shared" si="11"/>
        <v>-</v>
      </c>
      <c r="DA6" s="35" t="str">
        <f t="shared" si="11"/>
        <v>-</v>
      </c>
      <c r="DB6" s="35">
        <f t="shared" si="11"/>
        <v>92.33</v>
      </c>
      <c r="DC6" s="35" t="str">
        <f t="shared" si="11"/>
        <v>-</v>
      </c>
      <c r="DD6" s="35" t="str">
        <f t="shared" si="11"/>
        <v>-</v>
      </c>
      <c r="DE6" s="35" t="str">
        <f t="shared" si="11"/>
        <v>-</v>
      </c>
      <c r="DF6" s="35" t="str">
        <f t="shared" si="11"/>
        <v>-</v>
      </c>
      <c r="DG6" s="35">
        <f t="shared" si="11"/>
        <v>94.58</v>
      </c>
      <c r="DH6" s="34" t="str">
        <f>IF(DH7="","",IF(DH7="-","【-】","【"&amp;SUBSTITUTE(TEXT(DH7,"#,##0.00"),"-","△")&amp;"】"))</f>
        <v>【95.35】</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31.01</v>
      </c>
      <c r="DS6" s="34" t="str">
        <f>IF(DS7="","",IF(DS7="-","【-】","【"&amp;SUBSTITUTE(TEXT(DS7,"#,##0.00"),"-","△")&amp;"】"))</f>
        <v>【38.57】</v>
      </c>
      <c r="DT6" s="35" t="str">
        <f>IF(DT7="",NA(),DT7)</f>
        <v>-</v>
      </c>
      <c r="DU6" s="35" t="str">
        <f t="shared" ref="DU6:EC6" si="13">IF(DU7="",NA(),DU7)</f>
        <v>-</v>
      </c>
      <c r="DV6" s="35" t="str">
        <f t="shared" si="13"/>
        <v>-</v>
      </c>
      <c r="DW6" s="35" t="str">
        <f t="shared" si="13"/>
        <v>-</v>
      </c>
      <c r="DX6" s="35">
        <f t="shared" si="13"/>
        <v>1.73</v>
      </c>
      <c r="DY6" s="35" t="str">
        <f t="shared" si="13"/>
        <v>-</v>
      </c>
      <c r="DZ6" s="35" t="str">
        <f t="shared" si="13"/>
        <v>-</v>
      </c>
      <c r="EA6" s="35" t="str">
        <f t="shared" si="13"/>
        <v>-</v>
      </c>
      <c r="EB6" s="35" t="str">
        <f t="shared" si="13"/>
        <v>-</v>
      </c>
      <c r="EC6" s="35">
        <f t="shared" si="13"/>
        <v>4.95</v>
      </c>
      <c r="ED6" s="34" t="str">
        <f>IF(ED7="","",IF(ED7="-","【-】","【"&amp;SUBSTITUTE(TEXT(ED7,"#,##0.00"),"-","△")&amp;"】"))</f>
        <v>【5.90】</v>
      </c>
      <c r="EE6" s="35" t="str">
        <f>IF(EE7="",NA(),EE7)</f>
        <v>-</v>
      </c>
      <c r="EF6" s="35" t="str">
        <f t="shared" ref="EF6:EN6" si="14">IF(EF7="",NA(),EF7)</f>
        <v>-</v>
      </c>
      <c r="EG6" s="35" t="str">
        <f t="shared" si="14"/>
        <v>-</v>
      </c>
      <c r="EH6" s="35" t="str">
        <f t="shared" si="14"/>
        <v>-</v>
      </c>
      <c r="EI6" s="35">
        <f t="shared" si="14"/>
        <v>0.08</v>
      </c>
      <c r="EJ6" s="35" t="str">
        <f t="shared" si="14"/>
        <v>-</v>
      </c>
      <c r="EK6" s="35" t="str">
        <f t="shared" si="14"/>
        <v>-</v>
      </c>
      <c r="EL6" s="35" t="str">
        <f t="shared" si="14"/>
        <v>-</v>
      </c>
      <c r="EM6" s="35" t="str">
        <f t="shared" si="14"/>
        <v>-</v>
      </c>
      <c r="EN6" s="35">
        <f t="shared" si="14"/>
        <v>0.19</v>
      </c>
      <c r="EO6" s="34" t="str">
        <f>IF(EO7="","",IF(EO7="-","【-】","【"&amp;SUBSTITUTE(TEXT(EO7,"#,##0.00"),"-","△")&amp;"】"))</f>
        <v>【0.22】</v>
      </c>
    </row>
    <row r="7" spans="1:148" s="36" customFormat="1" x14ac:dyDescent="0.15">
      <c r="A7" s="28"/>
      <c r="B7" s="37">
        <v>2019</v>
      </c>
      <c r="C7" s="37">
        <v>232190</v>
      </c>
      <c r="D7" s="37">
        <v>46</v>
      </c>
      <c r="E7" s="37">
        <v>17</v>
      </c>
      <c r="F7" s="37">
        <v>1</v>
      </c>
      <c r="G7" s="37">
        <v>0</v>
      </c>
      <c r="H7" s="37" t="s">
        <v>96</v>
      </c>
      <c r="I7" s="37" t="s">
        <v>97</v>
      </c>
      <c r="J7" s="37" t="s">
        <v>98</v>
      </c>
      <c r="K7" s="37" t="s">
        <v>99</v>
      </c>
      <c r="L7" s="37" t="s">
        <v>100</v>
      </c>
      <c r="M7" s="37" t="s">
        <v>101</v>
      </c>
      <c r="N7" s="38" t="s">
        <v>102</v>
      </c>
      <c r="O7" s="38">
        <v>77.66</v>
      </c>
      <c r="P7" s="38">
        <v>74.66</v>
      </c>
      <c r="Q7" s="38">
        <v>79.22</v>
      </c>
      <c r="R7" s="38">
        <v>1581</v>
      </c>
      <c r="S7" s="38">
        <v>153026</v>
      </c>
      <c r="T7" s="38">
        <v>62.81</v>
      </c>
      <c r="U7" s="38">
        <v>2436.33</v>
      </c>
      <c r="V7" s="38">
        <v>114110</v>
      </c>
      <c r="W7" s="38">
        <v>21.91</v>
      </c>
      <c r="X7" s="38">
        <v>5208.12</v>
      </c>
      <c r="Y7" s="38" t="s">
        <v>102</v>
      </c>
      <c r="Z7" s="38" t="s">
        <v>102</v>
      </c>
      <c r="AA7" s="38" t="s">
        <v>102</v>
      </c>
      <c r="AB7" s="38" t="s">
        <v>102</v>
      </c>
      <c r="AC7" s="38">
        <v>102.56</v>
      </c>
      <c r="AD7" s="38" t="s">
        <v>102</v>
      </c>
      <c r="AE7" s="38" t="s">
        <v>102</v>
      </c>
      <c r="AF7" s="38" t="s">
        <v>102</v>
      </c>
      <c r="AG7" s="38" t="s">
        <v>102</v>
      </c>
      <c r="AH7" s="38">
        <v>107.03</v>
      </c>
      <c r="AI7" s="38">
        <v>108.07</v>
      </c>
      <c r="AJ7" s="38" t="s">
        <v>102</v>
      </c>
      <c r="AK7" s="38" t="s">
        <v>102</v>
      </c>
      <c r="AL7" s="38" t="s">
        <v>102</v>
      </c>
      <c r="AM7" s="38" t="s">
        <v>102</v>
      </c>
      <c r="AN7" s="38">
        <v>0</v>
      </c>
      <c r="AO7" s="38" t="s">
        <v>102</v>
      </c>
      <c r="AP7" s="38" t="s">
        <v>102</v>
      </c>
      <c r="AQ7" s="38" t="s">
        <v>102</v>
      </c>
      <c r="AR7" s="38" t="s">
        <v>102</v>
      </c>
      <c r="AS7" s="38">
        <v>7.69</v>
      </c>
      <c r="AT7" s="38">
        <v>3.09</v>
      </c>
      <c r="AU7" s="38" t="s">
        <v>102</v>
      </c>
      <c r="AV7" s="38" t="s">
        <v>102</v>
      </c>
      <c r="AW7" s="38" t="s">
        <v>102</v>
      </c>
      <c r="AX7" s="38" t="s">
        <v>102</v>
      </c>
      <c r="AY7" s="38">
        <v>62.42</v>
      </c>
      <c r="AZ7" s="38" t="s">
        <v>102</v>
      </c>
      <c r="BA7" s="38" t="s">
        <v>102</v>
      </c>
      <c r="BB7" s="38" t="s">
        <v>102</v>
      </c>
      <c r="BC7" s="38" t="s">
        <v>102</v>
      </c>
      <c r="BD7" s="38">
        <v>73.02</v>
      </c>
      <c r="BE7" s="38">
        <v>69.540000000000006</v>
      </c>
      <c r="BF7" s="38" t="s">
        <v>102</v>
      </c>
      <c r="BG7" s="38" t="s">
        <v>102</v>
      </c>
      <c r="BH7" s="38" t="s">
        <v>102</v>
      </c>
      <c r="BI7" s="38" t="s">
        <v>102</v>
      </c>
      <c r="BJ7" s="38">
        <v>636.45000000000005</v>
      </c>
      <c r="BK7" s="38" t="s">
        <v>102</v>
      </c>
      <c r="BL7" s="38" t="s">
        <v>102</v>
      </c>
      <c r="BM7" s="38" t="s">
        <v>102</v>
      </c>
      <c r="BN7" s="38" t="s">
        <v>102</v>
      </c>
      <c r="BO7" s="38">
        <v>708.89</v>
      </c>
      <c r="BP7" s="38">
        <v>682.51</v>
      </c>
      <c r="BQ7" s="38" t="s">
        <v>102</v>
      </c>
      <c r="BR7" s="38" t="s">
        <v>102</v>
      </c>
      <c r="BS7" s="38" t="s">
        <v>102</v>
      </c>
      <c r="BT7" s="38" t="s">
        <v>102</v>
      </c>
      <c r="BU7" s="38">
        <v>60.23</v>
      </c>
      <c r="BV7" s="38" t="s">
        <v>102</v>
      </c>
      <c r="BW7" s="38" t="s">
        <v>102</v>
      </c>
      <c r="BX7" s="38" t="s">
        <v>102</v>
      </c>
      <c r="BY7" s="38" t="s">
        <v>102</v>
      </c>
      <c r="BZ7" s="38">
        <v>97.91</v>
      </c>
      <c r="CA7" s="38">
        <v>100.34</v>
      </c>
      <c r="CB7" s="38" t="s">
        <v>102</v>
      </c>
      <c r="CC7" s="38" t="s">
        <v>102</v>
      </c>
      <c r="CD7" s="38" t="s">
        <v>102</v>
      </c>
      <c r="CE7" s="38" t="s">
        <v>102</v>
      </c>
      <c r="CF7" s="38">
        <v>150</v>
      </c>
      <c r="CG7" s="38" t="s">
        <v>102</v>
      </c>
      <c r="CH7" s="38" t="s">
        <v>102</v>
      </c>
      <c r="CI7" s="38" t="s">
        <v>102</v>
      </c>
      <c r="CJ7" s="38" t="s">
        <v>102</v>
      </c>
      <c r="CK7" s="38">
        <v>144.11000000000001</v>
      </c>
      <c r="CL7" s="38">
        <v>136.15</v>
      </c>
      <c r="CM7" s="38" t="s">
        <v>102</v>
      </c>
      <c r="CN7" s="38" t="s">
        <v>102</v>
      </c>
      <c r="CO7" s="38" t="s">
        <v>102</v>
      </c>
      <c r="CP7" s="38" t="s">
        <v>102</v>
      </c>
      <c r="CQ7" s="38" t="s">
        <v>102</v>
      </c>
      <c r="CR7" s="38" t="s">
        <v>102</v>
      </c>
      <c r="CS7" s="38" t="s">
        <v>102</v>
      </c>
      <c r="CT7" s="38" t="s">
        <v>102</v>
      </c>
      <c r="CU7" s="38" t="s">
        <v>102</v>
      </c>
      <c r="CV7" s="38">
        <v>61.32</v>
      </c>
      <c r="CW7" s="38">
        <v>59.64</v>
      </c>
      <c r="CX7" s="38" t="s">
        <v>102</v>
      </c>
      <c r="CY7" s="38" t="s">
        <v>102</v>
      </c>
      <c r="CZ7" s="38" t="s">
        <v>102</v>
      </c>
      <c r="DA7" s="38" t="s">
        <v>102</v>
      </c>
      <c r="DB7" s="38">
        <v>92.33</v>
      </c>
      <c r="DC7" s="38" t="s">
        <v>102</v>
      </c>
      <c r="DD7" s="38" t="s">
        <v>102</v>
      </c>
      <c r="DE7" s="38" t="s">
        <v>102</v>
      </c>
      <c r="DF7" s="38" t="s">
        <v>102</v>
      </c>
      <c r="DG7" s="38">
        <v>94.58</v>
      </c>
      <c r="DH7" s="38">
        <v>95.35</v>
      </c>
      <c r="DI7" s="38" t="s">
        <v>102</v>
      </c>
      <c r="DJ7" s="38" t="s">
        <v>102</v>
      </c>
      <c r="DK7" s="38" t="s">
        <v>102</v>
      </c>
      <c r="DL7" s="38" t="s">
        <v>102</v>
      </c>
      <c r="DM7" s="38">
        <v>3.53</v>
      </c>
      <c r="DN7" s="38" t="s">
        <v>102</v>
      </c>
      <c r="DO7" s="38" t="s">
        <v>102</v>
      </c>
      <c r="DP7" s="38" t="s">
        <v>102</v>
      </c>
      <c r="DQ7" s="38" t="s">
        <v>102</v>
      </c>
      <c r="DR7" s="38">
        <v>31.01</v>
      </c>
      <c r="DS7" s="38">
        <v>38.57</v>
      </c>
      <c r="DT7" s="38" t="s">
        <v>102</v>
      </c>
      <c r="DU7" s="38" t="s">
        <v>102</v>
      </c>
      <c r="DV7" s="38" t="s">
        <v>102</v>
      </c>
      <c r="DW7" s="38" t="s">
        <v>102</v>
      </c>
      <c r="DX7" s="38">
        <v>1.73</v>
      </c>
      <c r="DY7" s="38" t="s">
        <v>102</v>
      </c>
      <c r="DZ7" s="38" t="s">
        <v>102</v>
      </c>
      <c r="EA7" s="38" t="s">
        <v>102</v>
      </c>
      <c r="EB7" s="38" t="s">
        <v>102</v>
      </c>
      <c r="EC7" s="38">
        <v>4.95</v>
      </c>
      <c r="ED7" s="38">
        <v>5.9</v>
      </c>
      <c r="EE7" s="38" t="s">
        <v>102</v>
      </c>
      <c r="EF7" s="38" t="s">
        <v>102</v>
      </c>
      <c r="EG7" s="38" t="s">
        <v>102</v>
      </c>
      <c r="EH7" s="38" t="s">
        <v>102</v>
      </c>
      <c r="EI7" s="38">
        <v>0.08</v>
      </c>
      <c r="EJ7" s="38" t="s">
        <v>102</v>
      </c>
      <c r="EK7" s="38" t="s">
        <v>102</v>
      </c>
      <c r="EL7" s="38" t="s">
        <v>102</v>
      </c>
      <c r="EM7" s="38" t="s">
        <v>102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2021-02-08T00:43:28Z</cp:lastPrinted>
  <dcterms:created xsi:type="dcterms:W3CDTF">2020-12-04T02:27:31Z</dcterms:created>
  <dcterms:modified xsi:type="dcterms:W3CDTF">2021-02-22T02:13:23Z</dcterms:modified>
  <cp:category/>
</cp:coreProperties>
</file>