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W:\●庶務\01愛知県\市町村課\◆経営戦略・経営比較分析\02_経営比較分析表\R01決算\02_変更\"/>
    </mc:Choice>
  </mc:AlternateContent>
  <xr:revisionPtr revIDLastSave="0" documentId="13_ncr:1_{E923E487-4003-452B-A2FC-1A411D2AAAA5}" xr6:coauthVersionLast="36" xr6:coauthVersionMax="36" xr10:uidLastSave="{00000000-0000-0000-0000-000000000000}"/>
  <workbookProtection workbookAlgorithmName="SHA-512" workbookHashValue="fkecmapDTYRlXFkQZETPobZ9+ohdV/fjhBwSS5mlUgA1p3uj1C2fJJwaOHm3wUVy65S4buLXYtfmRwmZYIAv0A==" workbookSaltValue="BnfsMABbIDW9WaINlGrBD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P10" i="4" s="1"/>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BB10" i="4"/>
  <c r="AT10" i="4"/>
  <c r="AD10" i="4"/>
  <c r="W10" i="4"/>
  <c r="I10" i="4"/>
  <c r="B10" i="4"/>
  <c r="BB8" i="4"/>
  <c r="AT8" i="4"/>
  <c r="W8" i="4"/>
  <c r="P8" i="4"/>
  <c r="I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<sst xmlns="http://schemas.openxmlformats.org/spreadsheetml/2006/main" count="236" uniqueCount="117">
  <si>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</si>
  <si>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</si>
  <si>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</si>
  <si>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</si>
  <si>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</si>
  <si>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</si>
  <si>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</si>
  <si>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</si>
  <si>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</si>
  <si>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</si>
  <si>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</si>
  <si>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</si>
  <si>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</si>
  <si>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</si>
  <si>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</si>
  <si>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</si>
  <si>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</si>
  <si>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</si>
  <si>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</si>
  <si>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</si>
  <si>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</si>
  <si>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</si>
  <si>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</si>
  <si>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</si>
  <si>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</si>
  <si>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</si>
  <si>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</si>
  <si>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</si>
  <si>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</si>
  <si>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</si>
  <si>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</si>
  <si>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</si>
  <si>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</si>
  <si>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</si>
  <si>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</si>
  <si>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</si>
  <si>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</si>
  <si>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</si>
  <si>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</si>
  <si>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</si>
  <si>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</si>
  <si>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</si>
  <si>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</si>
  <si>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</si>
  <si>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</si>
  <si>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</si>
  <si>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</si>
  <si>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</si>
  <si>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</si>
  <si>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</si>
  <si>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</si>
  <si>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</si>
  <si>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</si>
  <si>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</si>
  <si>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</si>
  <si>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</si>
  <si>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</si>
  <si>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</si>
  <si>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</si>
  <si>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</si>
  <si>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</si>
  <si>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</si>
  <si>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</si>
  <si>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</si>
  <si>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</si>
  <si>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</si>
  <si>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</si>
  <si>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</si>
  <si>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</si>
  <si>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</si>
  <si>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</si>
  <si>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</si>
  <si>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</si>
  <si>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</si>
  <si>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</si>
  <si>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</si>
  <si>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</si>
  <si>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</si>
  <si>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</si>
  <si>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</si>
  <si>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</si>
  <si>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</si>
  <si>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</si>
  <si>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</si>
  <si>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</si>
  <si>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</si>
  <si>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</si>
  <si>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</si>
  <si>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</si>
  <si>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</si>
  <si>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</si>
  <si>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</si>
  <si>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</si>
  <si>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</si>
  <si>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</si>
  <si>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</si>
  <si>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</si>
  <si>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</si>
  <si>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</si>
  <si>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</si>
  <si>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</si>
  <si>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</si>
  <si>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</si>
  <si>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</si>
  <si>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</si>
  <si>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</si>
  <si>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</si>
  <si>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</si>
  <si>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</si>
  <si>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</si>
  <si>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</si>
  <si>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</si>
  <si>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</si>
  <si>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</si>
  <si>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持続可能な事業運営を行うため、整備区域を縮小し、実現可能な「稲沢市汚水適正処理構想」へ見直しを行い、事業を進めている。また、平成28年度に「稲沢市汚水適正処理構想」に基づいた「稲沢市公共下水道事業経営戦略」を策定した。なお、経営戦略における収支計画は、毎年度進捗管理を行い、必要に応じ収支計画を見直し、公共下水道整備概成後（令和7年度）に全てを見直す。
　今後は、「稲沢市汚水適正処理構想」及び「稲沢市公共下水道事業経営戦略」に基づき、事業費の見通し、料金水準の見直し等を検討し、事業運営を行っていく。</t>
    <rPh sb="163" eb="165">
      <t>レイワ</t>
    </rPh>
    <phoneticPr fontId="4"/>
  </si>
  <si>
    <t>　①経常収支比率は、100.19％で100％を上回り収支が黒字であることが示されている。これは企業債利息が抑えられ、経常費用が減少したためである。しかしながら依然として累積欠損金が発生しているため、今後も水洗化率を向上させ、下水道使用料の増に努めるとともに、経費節減による経常費用の削減に努め未処理欠損金を減らしていく。
　④企業債残高対事業規模比率は、事業規模と比べて企業債残高の割合が高く、類似団体・全国平均に比べ、企業債を主な投資財源としていることが現状である。
　このため、今後新規の企業債借入額は原則として償還額の範囲内とすることにより、企業債残高の削減に一層努めたい。
　⑤経費回収率は、下水道使用料の収入増により、前年度に比べ上昇している。公費負担分を考慮しない経費回収率は約46％と、全経費を下水道使用料で賄えておらず、不足分の約54％を一般会計から繰り入れている現状である。
　⑧水洗化率は新たに15.9haを供用開始したことにより前年度より低下した。類似団体・全国平均より低いため、今後も接続ＰＲなどにより水洗化率向上に努めたい。
　今後は、水洗化率の向上、投資規模・料金水準の見直しを行い、事業運営をする必要がある。</t>
    <rPh sb="23" eb="25">
      <t>ウワマワ</t>
    </rPh>
    <rPh sb="29" eb="30">
      <t>クロ</t>
    </rPh>
    <rPh sb="30" eb="31">
      <t>ジ</t>
    </rPh>
    <rPh sb="47" eb="49">
      <t>キギョウ</t>
    </rPh>
    <rPh sb="49" eb="50">
      <t>サイ</t>
    </rPh>
    <rPh sb="50" eb="52">
      <t>リソク</t>
    </rPh>
    <rPh sb="53" eb="54">
      <t>オサ</t>
    </rPh>
    <rPh sb="58" eb="60">
      <t>ケイジョウ</t>
    </rPh>
    <rPh sb="60" eb="62">
      <t>ヒヨウ</t>
    </rPh>
    <rPh sb="63" eb="65">
      <t>ゲンショウ</t>
    </rPh>
    <rPh sb="79" eb="81">
      <t>イゼン</t>
    </rPh>
    <rPh sb="84" eb="86">
      <t>ルイセキ</t>
    </rPh>
    <rPh sb="86" eb="88">
      <t>ケッソン</t>
    </rPh>
    <rPh sb="88" eb="89">
      <t>キン</t>
    </rPh>
    <rPh sb="90" eb="92">
      <t>ハッセイ</t>
    </rPh>
    <rPh sb="309" eb="310">
      <t>ゾウ</t>
    </rPh>
    <rPh sb="320" eb="322">
      <t>ジョウショウ</t>
    </rPh>
    <phoneticPr fontId="4"/>
  </si>
  <si>
    <t xml:space="preserve">　①有形固定資産減価償却率は、類似団体・全国平均に比べ低く、比較的新しい管渠であるのが分かる。
　しかし、今後は管渠の老朽化が進むため、将来の管渠更新に備え、ストックマネジメント計画等の更新計画の策定、更新財源の確保について検討していく必要がある。
</t>
    <rPh sb="15" eb="17">
      <t>ルイジ</t>
    </rPh>
    <rPh sb="17" eb="19">
      <t>ダンタイ</t>
    </rPh>
    <rPh sb="20" eb="22">
      <t>ゼンコク</t>
    </rPh>
    <rPh sb="22" eb="24">
      <t>ヘイキン</t>
    </rPh>
    <rPh sb="25" eb="26">
      <t>クラ</t>
    </rPh>
    <rPh sb="27" eb="28">
      <t>ヒク</t>
    </rPh>
    <rPh sb="30" eb="33">
      <t>ヒカクテキ</t>
    </rPh>
    <rPh sb="33" eb="34">
      <t>アタラ</t>
    </rPh>
    <rPh sb="36" eb="38">
      <t>カンキョ</t>
    </rPh>
    <rPh sb="43" eb="44">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</si>
</sst>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A0-42A0-987E-06C119E028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0.06</c:v>
                </c:pt>
                <c:pt idx="3">
                  <c:v>0.04</c:v>
                </c:pt>
                <c:pt idx="4">
                  <c:v>0.05</c:v>
                </c:pt>
              </c:numCache>
            </c:numRef>
          </c:val>
          <c:smooth val="0"/>
          <c:extLst>
            <c:ext xmlns:c16="http://schemas.microsoft.com/office/drawing/2014/chart" uri="{C3380CC4-5D6E-409C-BE32-E72D297353CC}">
              <c16:uniqueId val="{00000001-32A0-42A0-987E-06C119E028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E4-4464-995A-F34C45DBC02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56.67</c:v>
                </c:pt>
                <c:pt idx="1">
                  <c:v>58.04</c:v>
                </c:pt>
                <c:pt idx="2">
                  <c:v>59.9</c:v>
                </c:pt>
                <c:pt idx="3">
                  <c:v>64.510000000000005</c:v>
                </c:pt>
                <c:pt idx="4">
                  <c:v>66.180000000000007</c:v>
                </c:pt>
              </c:numCache>
            </c:numRef>
          </c:val>
          <c:smooth val="0"/>
          <c:extLst>
            <c:ext xmlns:c16="http://schemas.microsoft.com/office/drawing/2014/chart" uri="{C3380CC4-5D6E-409C-BE32-E72D297353CC}">
              <c16:uniqueId val="{00000001-44E4-4464-995A-F34C45DBC02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77.78</c:v>
                </c:pt>
                <c:pt idx="1">
                  <c:v>78.64</c:v>
                </c:pt>
                <c:pt idx="2">
                  <c:v>78.09</c:v>
                </c:pt>
                <c:pt idx="3">
                  <c:v>76.61</c:v>
                </c:pt>
                <c:pt idx="4">
                  <c:v>76.05</c:v>
                </c:pt>
              </c:numCache>
            </c:numRef>
          </c:val>
          <c:extLst>
            <c:ext xmlns:c16="http://schemas.microsoft.com/office/drawing/2014/chart" uri="{C3380CC4-5D6E-409C-BE32-E72D297353CC}">
              <c16:uniqueId val="{00000000-683A-4C02-B4C0-FB4EABBBBB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92.56</c:v>
                </c:pt>
                <c:pt idx="2">
                  <c:v>92.4</c:v>
                </c:pt>
                <c:pt idx="3">
                  <c:v>91.62</c:v>
                </c:pt>
                <c:pt idx="4">
                  <c:v>91.87</c:v>
                </c:pt>
              </c:numCache>
            </c:numRef>
          </c:val>
          <c:smooth val="0"/>
          <c:extLst>
            <c:ext xmlns:c16="http://schemas.microsoft.com/office/drawing/2014/chart" uri="{C3380CC4-5D6E-409C-BE32-E72D297353CC}">
              <c16:uniqueId val="{00000001-683A-4C02-B4C0-FB4EABBBBB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113.61</c:v>
                </c:pt>
                <c:pt idx="1">
                  <c:v>98.68</c:v>
                </c:pt>
                <c:pt idx="2">
                  <c:v>99.65</c:v>
                </c:pt>
                <c:pt idx="3">
                  <c:v>98.9</c:v>
                </c:pt>
                <c:pt idx="4">
                  <c:v>100.19</c:v>
                </c:pt>
              </c:numCache>
            </c:numRef>
          </c:val>
          <c:extLst>
            <c:ext xmlns:c16="http://schemas.microsoft.com/office/drawing/2014/chart" uri="{C3380CC4-5D6E-409C-BE32-E72D297353CC}">
              <c16:uniqueId val="{00000000-8F79-4F85-AF5B-F5C4B96506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110.59</c:v>
                </c:pt>
                <c:pt idx="1">
                  <c:v>106.62</c:v>
                </c:pt>
                <c:pt idx="2">
                  <c:v>106.66</c:v>
                </c:pt>
                <c:pt idx="3">
                  <c:v>106.25</c:v>
                </c:pt>
                <c:pt idx="4">
                  <c:v>105.89</c:v>
                </c:pt>
              </c:numCache>
            </c:numRef>
          </c:val>
          <c:smooth val="0"/>
          <c:extLst>
            <c:ext xmlns:c16="http://schemas.microsoft.com/office/drawing/2014/chart" uri="{C3380CC4-5D6E-409C-BE32-E72D297353CC}">
              <c16:uniqueId val="{00000001-8F79-4F85-AF5B-F5C4B96506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10.220000000000001</c:v>
                </c:pt>
                <c:pt idx="1">
                  <c:v>12.16</c:v>
                </c:pt>
                <c:pt idx="2">
                  <c:v>14.01</c:v>
                </c:pt>
                <c:pt idx="3">
                  <c:v>15.82</c:v>
                </c:pt>
                <c:pt idx="4">
                  <c:v>17.25</c:v>
                </c:pt>
              </c:numCache>
            </c:numRef>
          </c:val>
          <c:extLst>
            <c:ext xmlns:c16="http://schemas.microsoft.com/office/drawing/2014/chart" uri="{C3380CC4-5D6E-409C-BE32-E72D297353CC}">
              <c16:uniqueId val="{00000000-0DC2-4005-BB72-9BAEAAD1C6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22.86</c:v>
                </c:pt>
                <c:pt idx="1">
                  <c:v>19.920000000000002</c:v>
                </c:pt>
                <c:pt idx="2">
                  <c:v>20.56</c:v>
                </c:pt>
                <c:pt idx="3">
                  <c:v>14.75</c:v>
                </c:pt>
                <c:pt idx="4">
                  <c:v>19.78</c:v>
                </c:pt>
              </c:numCache>
            </c:numRef>
          </c:val>
          <c:smooth val="0"/>
          <c:extLst>
            <c:ext xmlns:c16="http://schemas.microsoft.com/office/drawing/2014/chart" uri="{C3380CC4-5D6E-409C-BE32-E72D297353CC}">
              <c16:uniqueId val="{00000001-0DC2-4005-BB72-9BAEAAD1C6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37-4F6D-AD8A-F2CEE2B7FB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1.52</c:v>
                </c:pt>
                <c:pt idx="1">
                  <c:v>0.44</c:v>
                </c:pt>
                <c:pt idx="2">
                  <c:v>0.42</c:v>
                </c:pt>
                <c:pt idx="3">
                  <c:v>0.25</c:v>
                </c:pt>
                <c:pt idx="4">
                  <c:v>0.44</c:v>
                </c:pt>
              </c:numCache>
            </c:numRef>
          </c:val>
          <c:smooth val="0"/>
          <c:extLst>
            <c:ext xmlns:c16="http://schemas.microsoft.com/office/drawing/2014/chart" uri="{C3380CC4-5D6E-409C-BE32-E72D297353CC}">
              <c16:uniqueId val="{00000001-EE37-4F6D-AD8A-F2CEE2B7FB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
                  <c:v>0</c:v>
                </c:pt>
                <c:pt idx="1">
                  <c:v>2.66</c:v>
                </c:pt>
                <c:pt idx="2">
                  <c:v>5.29</c:v>
                </c:pt>
                <c:pt idx="3">
                  <c:v>7.6</c:v>
                </c:pt>
                <c:pt idx="4">
                  <c:v>7.21</c:v>
                </c:pt>
              </c:numCache>
            </c:numRef>
          </c:val>
          <c:extLst>
            <c:ext xmlns:c16="http://schemas.microsoft.com/office/drawing/2014/chart" uri="{C3380CC4-5D6E-409C-BE32-E72D297353CC}">
              <c16:uniqueId val="{00000000-2489-4A24-8608-2BFF7F1536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0.43</c:v>
                </c:pt>
                <c:pt idx="2">
                  <c:v>0.72</c:v>
                </c:pt>
                <c:pt idx="3">
                  <c:v>0.78</c:v>
                </c:pt>
                <c:pt idx="4">
                  <c:v>0.83</c:v>
                </c:pt>
              </c:numCache>
            </c:numRef>
          </c:val>
          <c:smooth val="0"/>
          <c:extLst>
            <c:ext xmlns:c16="http://schemas.microsoft.com/office/drawing/2014/chart" uri="{C3380CC4-5D6E-409C-BE32-E72D297353CC}">
              <c16:uniqueId val="{00000001-2489-4A24-8608-2BFF7F1536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71.37</c:v>
                </c:pt>
                <c:pt idx="1">
                  <c:v>72.040000000000006</c:v>
                </c:pt>
                <c:pt idx="2">
                  <c:v>77.37</c:v>
                </c:pt>
                <c:pt idx="3">
                  <c:v>80.709999999999994</c:v>
                </c:pt>
                <c:pt idx="4">
                  <c:v>78.16</c:v>
                </c:pt>
              </c:numCache>
            </c:numRef>
          </c:val>
          <c:extLst>
            <c:ext xmlns:c16="http://schemas.microsoft.com/office/drawing/2014/chart" uri="{C3380CC4-5D6E-409C-BE32-E72D297353CC}">
              <c16:uniqueId val="{00000000-6E08-4FF8-B896-1B030CACAF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95.78</c:v>
                </c:pt>
                <c:pt idx="1">
                  <c:v>76.95</c:v>
                </c:pt>
                <c:pt idx="2">
                  <c:v>77.180000000000007</c:v>
                </c:pt>
                <c:pt idx="3">
                  <c:v>67.2</c:v>
                </c:pt>
                <c:pt idx="4">
                  <c:v>61.2</c:v>
                </c:pt>
              </c:numCache>
            </c:numRef>
          </c:val>
          <c:smooth val="0"/>
          <c:extLst>
            <c:ext xmlns:c16="http://schemas.microsoft.com/office/drawing/2014/chart" uri="{C3380CC4-5D6E-409C-BE32-E72D297353CC}">
              <c16:uniqueId val="{00000001-6E08-4FF8-B896-1B030CACAF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2063.89</c:v>
                </c:pt>
                <c:pt idx="1">
                  <c:v>1955.25</c:v>
                </c:pt>
                <c:pt idx="2">
                  <c:v>1920.32</c:v>
                </c:pt>
                <c:pt idx="3">
                  <c:v>1872.12</c:v>
                </c:pt>
                <c:pt idx="4">
                  <c:v>1827.34</c:v>
                </c:pt>
              </c:numCache>
            </c:numRef>
          </c:val>
          <c:extLst>
            <c:ext xmlns:c16="http://schemas.microsoft.com/office/drawing/2014/chart" uri="{C3380CC4-5D6E-409C-BE32-E72D297353CC}">
              <c16:uniqueId val="{00000000-3AF0-4AF3-8540-5D40672714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1051.49</c:v>
                </c:pt>
                <c:pt idx="1">
                  <c:v>991.69</c:v>
                </c:pt>
                <c:pt idx="2">
                  <c:v>986.82</c:v>
                </c:pt>
                <c:pt idx="3">
                  <c:v>1023.34</c:v>
                </c:pt>
                <c:pt idx="4">
                  <c:v>1033.5999999999999</c:v>
                </c:pt>
              </c:numCache>
            </c:numRef>
          </c:val>
          <c:smooth val="0"/>
          <c:extLst>
            <c:ext xmlns:c16="http://schemas.microsoft.com/office/drawing/2014/chart" uri="{C3380CC4-5D6E-409C-BE32-E72D297353CC}">
              <c16:uniqueId val="{00000001-3AF0-4AF3-8540-5D40672714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92.09</c:v>
                </c:pt>
                <c:pt idx="1">
                  <c:v>92.4</c:v>
                </c:pt>
                <c:pt idx="2">
                  <c:v>96.63</c:v>
                </c:pt>
                <c:pt idx="3">
                  <c:v>93.46</c:v>
                </c:pt>
                <c:pt idx="4">
                  <c:v>94.59</c:v>
                </c:pt>
              </c:numCache>
            </c:numRef>
          </c:val>
          <c:extLst>
            <c:ext xmlns:c16="http://schemas.microsoft.com/office/drawing/2014/chart" uri="{C3380CC4-5D6E-409C-BE32-E72D297353CC}">
              <c16:uniqueId val="{00000000-CE8C-4502-A2D5-7069BB245F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80.11</c:v>
                </c:pt>
                <c:pt idx="1">
                  <c:v>84.53</c:v>
                </c:pt>
                <c:pt idx="2">
                  <c:v>84.02</c:v>
                </c:pt>
                <c:pt idx="3">
                  <c:v>82.26</c:v>
                </c:pt>
                <c:pt idx="4">
                  <c:v>85.39</c:v>
                </c:pt>
              </c:numCache>
            </c:numRef>
          </c:val>
          <c:smooth val="0"/>
          <c:extLst>
            <c:ext xmlns:c16="http://schemas.microsoft.com/office/drawing/2014/chart" uri="{C3380CC4-5D6E-409C-BE32-E72D297353CC}">
              <c16:uniqueId val="{00000001-CE8C-4502-A2D5-7069BB245F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159.88999999999999</c:v>
                </c:pt>
                <c:pt idx="1">
                  <c:v>158.83000000000001</c:v>
                </c:pt>
                <c:pt idx="2">
                  <c:v>150</c:v>
                </c:pt>
                <c:pt idx="3">
                  <c:v>153</c:v>
                </c:pt>
                <c:pt idx="4">
                  <c:v>150.44</c:v>
                </c:pt>
              </c:numCache>
            </c:numRef>
          </c:val>
          <c:extLst>
            <c:ext xmlns:c16="http://schemas.microsoft.com/office/drawing/2014/chart" uri="{C3380CC4-5D6E-409C-BE32-E72D297353CC}">
              <c16:uniqueId val="{00000000-6A7D-4969-8DDE-859B1695BD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162.66</c:v>
                </c:pt>
                <c:pt idx="1">
                  <c:v>154.69999999999999</c:v>
                </c:pt>
                <c:pt idx="2">
                  <c:v>154.83000000000001</c:v>
                </c:pt>
                <c:pt idx="3">
                  <c:v>154.25</c:v>
                </c:pt>
                <c:pt idx="4">
                  <c:v>150.96</c:v>
                </c:pt>
              </c:numCache>
            </c:numRef>
          </c:val>
          <c:smooth val="0"/>
          <c:extLst>
            <c:ext xmlns:c16="http://schemas.microsoft.com/office/drawing/2014/chart" uri="{C3380CC4-5D6E-409C-BE32-E72D297353CC}">
              <c16:uniqueId val="{00000001-6A7D-4969-8DDE-859B1695BD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稲沢市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Bc2</v>
      </c>
      <c r="X8" s="49"/>
      <c r="Y8" s="49"/>
      <c r="Z8" s="49"/>
      <c r="AA8" s="49"/>
      <c r="AB8" s="49"/>
      <c r="AC8" s="49"/>
      <c r="AD8" s="50" t="str">
        <f>データ!$M$6</f>
        <v>非設置</v>
      </c>
      <c r="AE8" s="50"/>
      <c r="AF8" s="50"/>
      <c r="AG8" s="50"/>
      <c r="AH8" s="50"/>
      <c r="AI8" s="50"/>
      <c r="AJ8" s="50"/>
      <c r="AK8" s="3"/>
      <c r="AL8" s="51">
        <f>データ!S6</f>
        <v>136702</v>
      </c>
      <c r="AM8" s="51"/>
      <c r="AN8" s="51"/>
      <c r="AO8" s="51"/>
      <c r="AP8" s="51"/>
      <c r="AQ8" s="51"/>
      <c r="AR8" s="51"/>
      <c r="AS8" s="51"/>
      <c r="AT8" s="46">
        <f>データ!T6</f>
        <v>79.349999999999994</v>
      </c>
      <c r="AU8" s="46"/>
      <c r="AV8" s="46"/>
      <c r="AW8" s="46"/>
      <c r="AX8" s="46"/>
      <c r="AY8" s="46"/>
      <c r="AZ8" s="46"/>
      <c r="BA8" s="46"/>
      <c r="BB8" s="46">
        <f>データ!U6</f>
        <v>1722.77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64.5</v>
      </c>
      <c r="J10" s="46"/>
      <c r="K10" s="46"/>
      <c r="L10" s="46"/>
      <c r="M10" s="46"/>
      <c r="N10" s="46"/>
      <c r="O10" s="46"/>
      <c r="P10" s="46">
        <f>データ!P6</f>
        <v>42.23</v>
      </c>
      <c r="Q10" s="46"/>
      <c r="R10" s="46"/>
      <c r="S10" s="46"/>
      <c r="T10" s="46"/>
      <c r="U10" s="46"/>
      <c r="V10" s="46"/>
      <c r="W10" s="46">
        <f>データ!Q6</f>
        <v>93.04</v>
      </c>
      <c r="X10" s="46"/>
      <c r="Y10" s="46"/>
      <c r="Z10" s="46"/>
      <c r="AA10" s="46"/>
      <c r="AB10" s="46"/>
      <c r="AC10" s="46"/>
      <c r="AD10" s="51">
        <f>データ!R6</f>
        <v>2420</v>
      </c>
      <c r="AE10" s="51"/>
      <c r="AF10" s="51"/>
      <c r="AG10" s="51"/>
      <c r="AH10" s="51"/>
      <c r="AI10" s="51"/>
      <c r="AJ10" s="51"/>
      <c r="AK10" s="2"/>
      <c r="AL10" s="51">
        <f>データ!V6</f>
        <v>57630</v>
      </c>
      <c r="AM10" s="51"/>
      <c r="AN10" s="51"/>
      <c r="AO10" s="51"/>
      <c r="AP10" s="51"/>
      <c r="AQ10" s="51"/>
      <c r="AR10" s="51"/>
      <c r="AS10" s="51"/>
      <c r="AT10" s="46">
        <f>データ!W6</f>
        <v>8.6300000000000008</v>
      </c>
      <c r="AU10" s="46"/>
      <c r="AV10" s="46"/>
      <c r="AW10" s="46"/>
      <c r="AX10" s="46"/>
      <c r="AY10" s="46"/>
      <c r="AZ10" s="46"/>
      <c r="BA10" s="46"/>
      <c r="BB10" s="46">
        <f>データ!X6</f>
        <v>6677.87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6uovhMnyAtFkOJKoIwmf6djONxUvPF3g9D3n39SslWxoAXuusfqsD/uXDUdvVfvIDF9/FimWkV549EcIg2sLrQ==" saltValue="ONqBGdPCs8WJgEmXU8X+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232203</v>
      </c>
      <c r="D6" s="33">
        <f t="shared" si="3"/>
        <v>46</v>
      </c>
      <c r="E6" s="33">
        <f t="shared" si="3"/>
        <v>17</v>
      </c>
      <c r="F6" s="33">
        <f t="shared" si="3"/>
        <v>1</v>
      </c>
      <c r="G6" s="33">
        <f t="shared" si="3"/>
        <v>0</v>
      </c>
      <c r="H6" s="33" t="str">
        <f t="shared" si="3"/>
        <v>愛知県　稲沢市</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64.5</v>
      </c>
      <c r="P6" s="34">
        <f t="shared" si="3"/>
        <v>42.23</v>
      </c>
      <c r="Q6" s="34">
        <f t="shared" si="3"/>
        <v>93.04</v>
      </c>
      <c r="R6" s="34">
        <f t="shared" si="3"/>
        <v>2420</v>
      </c>
      <c r="S6" s="34">
        <f t="shared" si="3"/>
        <v>136702</v>
      </c>
      <c r="T6" s="34">
        <f t="shared" si="3"/>
        <v>79.349999999999994</v>
      </c>
      <c r="U6" s="34">
        <f t="shared" si="3"/>
        <v>1722.77</v>
      </c>
      <c r="V6" s="34">
        <f t="shared" si="3"/>
        <v>57630</v>
      </c>
      <c r="W6" s="34">
        <f t="shared" si="3"/>
        <v>8.6300000000000008</v>
      </c>
      <c r="X6" s="34">
        <f t="shared" si="3"/>
        <v>6677.87</v>
      </c>
      <c r="Y6" s="35">
        <f>IF(Y7="",NA(),Y7)</f>
        <v>113.61</v>
      </c>
      <c r="Z6" s="35">
        <f t="shared" ref="Z6:AH6" si="4">IF(Z7="",NA(),Z7)</f>
        <v>98.68</v>
      </c>
      <c r="AA6" s="35">
        <f t="shared" si="4"/>
        <v>99.65</v>
      </c>
      <c r="AB6" s="35">
        <f t="shared" si="4"/>
        <v>98.9</v>
      </c>
      <c r="AC6" s="35">
        <f t="shared" si="4"/>
        <v>100.19</v>
      </c>
      <c r="AD6" s="35">
        <f t="shared" si="4"/>
        <v>110.59</v>
      </c>
      <c r="AE6" s="35">
        <f t="shared" si="4"/>
        <v>106.62</v>
      </c>
      <c r="AF6" s="35">
        <f t="shared" si="4"/>
        <v>106.66</v>
      </c>
      <c r="AG6" s="35">
        <f t="shared" si="4"/>
        <v>106.25</v>
      </c>
      <c r="AH6" s="35">
        <f t="shared" si="4"/>
        <v>105.89</v>
      </c>
      <c r="AI6" s="34" t="str">
        <f>IF(AI7="","",IF(AI7="-","【-】","【"&amp;SUBSTITUTE(TEXT(AI7,"#,##0.00"),"-","△")&amp;"】"))</f>
        <v>【108.07】</v>
      </c>
      <c r="AJ6" s="34">
        <f>IF(AJ7="",NA(),AJ7)</f>
        <v>0</v>
      </c>
      <c r="AK6" s="35">
        <f t="shared" ref="AK6:AS6" si="5">IF(AK7="",NA(),AK7)</f>
        <v>2.66</v>
      </c>
      <c r="AL6" s="35">
        <f t="shared" si="5"/>
        <v>5.29</v>
      </c>
      <c r="AM6" s="35">
        <f t="shared" si="5"/>
        <v>7.6</v>
      </c>
      <c r="AN6" s="35">
        <f t="shared" si="5"/>
        <v>7.21</v>
      </c>
      <c r="AO6" s="34">
        <f t="shared" si="5"/>
        <v>0</v>
      </c>
      <c r="AP6" s="35">
        <f t="shared" si="5"/>
        <v>0.43</v>
      </c>
      <c r="AQ6" s="35">
        <f t="shared" si="5"/>
        <v>0.72</v>
      </c>
      <c r="AR6" s="35">
        <f t="shared" si="5"/>
        <v>0.78</v>
      </c>
      <c r="AS6" s="35">
        <f t="shared" si="5"/>
        <v>0.83</v>
      </c>
      <c r="AT6" s="34" t="str">
        <f>IF(AT7="","",IF(AT7="-","【-】","【"&amp;SUBSTITUTE(TEXT(AT7,"#,##0.00"),"-","△")&amp;"】"))</f>
        <v>【3.09】</v>
      </c>
      <c r="AU6" s="35">
        <f>IF(AU7="",NA(),AU7)</f>
        <v>71.37</v>
      </c>
      <c r="AV6" s="35">
        <f t="shared" ref="AV6:BD6" si="6">IF(AV7="",NA(),AV7)</f>
        <v>72.040000000000006</v>
      </c>
      <c r="AW6" s="35">
        <f t="shared" si="6"/>
        <v>77.37</v>
      </c>
      <c r="AX6" s="35">
        <f t="shared" si="6"/>
        <v>80.709999999999994</v>
      </c>
      <c r="AY6" s="35">
        <f t="shared" si="6"/>
        <v>78.16</v>
      </c>
      <c r="AZ6" s="35">
        <f t="shared" si="6"/>
        <v>95.78</v>
      </c>
      <c r="BA6" s="35">
        <f t="shared" si="6"/>
        <v>76.95</v>
      </c>
      <c r="BB6" s="35">
        <f t="shared" si="6"/>
        <v>77.180000000000007</v>
      </c>
      <c r="BC6" s="35">
        <f t="shared" si="6"/>
        <v>67.2</v>
      </c>
      <c r="BD6" s="35">
        <f t="shared" si="6"/>
        <v>61.2</v>
      </c>
      <c r="BE6" s="34" t="str">
        <f>IF(BE7="","",IF(BE7="-","【-】","【"&amp;SUBSTITUTE(TEXT(BE7,"#,##0.00"),"-","△")&amp;"】"))</f>
        <v>【69.54】</v>
      </c>
      <c r="BF6" s="35">
        <f>IF(BF7="",NA(),BF7)</f>
        <v>2063.89</v>
      </c>
      <c r="BG6" s="35">
        <f t="shared" ref="BG6:BO6" si="7">IF(BG7="",NA(),BG7)</f>
        <v>1955.25</v>
      </c>
      <c r="BH6" s="35">
        <f t="shared" si="7"/>
        <v>1920.32</v>
      </c>
      <c r="BI6" s="35">
        <f t="shared" si="7"/>
        <v>1872.12</v>
      </c>
      <c r="BJ6" s="35">
        <f t="shared" si="7"/>
        <v>1827.34</v>
      </c>
      <c r="BK6" s="35">
        <f t="shared" si="7"/>
        <v>1051.49</v>
      </c>
      <c r="BL6" s="35">
        <f t="shared" si="7"/>
        <v>991.69</v>
      </c>
      <c r="BM6" s="35">
        <f t="shared" si="7"/>
        <v>986.82</v>
      </c>
      <c r="BN6" s="35">
        <f t="shared" si="7"/>
        <v>1023.34</v>
      </c>
      <c r="BO6" s="35">
        <f t="shared" si="7"/>
        <v>1033.5999999999999</v>
      </c>
      <c r="BP6" s="34" t="str">
        <f>IF(BP7="","",IF(BP7="-","【-】","【"&amp;SUBSTITUTE(TEXT(BP7,"#,##0.00"),"-","△")&amp;"】"))</f>
        <v>【682.51】</v>
      </c>
      <c r="BQ6" s="35">
        <f>IF(BQ7="",NA(),BQ7)</f>
        <v>92.09</v>
      </c>
      <c r="BR6" s="35">
        <f t="shared" ref="BR6:BZ6" si="8">IF(BR7="",NA(),BR7)</f>
        <v>92.4</v>
      </c>
      <c r="BS6" s="35">
        <f t="shared" si="8"/>
        <v>96.63</v>
      </c>
      <c r="BT6" s="35">
        <f t="shared" si="8"/>
        <v>93.46</v>
      </c>
      <c r="BU6" s="35">
        <f t="shared" si="8"/>
        <v>94.59</v>
      </c>
      <c r="BV6" s="35">
        <f t="shared" si="8"/>
        <v>80.11</v>
      </c>
      <c r="BW6" s="35">
        <f t="shared" si="8"/>
        <v>84.53</v>
      </c>
      <c r="BX6" s="35">
        <f t="shared" si="8"/>
        <v>84.02</v>
      </c>
      <c r="BY6" s="35">
        <f t="shared" si="8"/>
        <v>82.26</v>
      </c>
      <c r="BZ6" s="35">
        <f t="shared" si="8"/>
        <v>85.39</v>
      </c>
      <c r="CA6" s="34" t="str">
        <f>IF(CA7="","",IF(CA7="-","【-】","【"&amp;SUBSTITUTE(TEXT(CA7,"#,##0.00"),"-","△")&amp;"】"))</f>
        <v>【100.34】</v>
      </c>
      <c r="CB6" s="35">
        <f>IF(CB7="",NA(),CB7)</f>
        <v>159.88999999999999</v>
      </c>
      <c r="CC6" s="35">
        <f t="shared" ref="CC6:CK6" si="9">IF(CC7="",NA(),CC7)</f>
        <v>158.83000000000001</v>
      </c>
      <c r="CD6" s="35">
        <f t="shared" si="9"/>
        <v>150</v>
      </c>
      <c r="CE6" s="35">
        <f t="shared" si="9"/>
        <v>153</v>
      </c>
      <c r="CF6" s="35">
        <f t="shared" si="9"/>
        <v>150.44</v>
      </c>
      <c r="CG6" s="35">
        <f t="shared" si="9"/>
        <v>162.66</v>
      </c>
      <c r="CH6" s="35">
        <f t="shared" si="9"/>
        <v>154.69999999999999</v>
      </c>
      <c r="CI6" s="35">
        <f t="shared" si="9"/>
        <v>154.83000000000001</v>
      </c>
      <c r="CJ6" s="35">
        <f t="shared" si="9"/>
        <v>154.25</v>
      </c>
      <c r="CK6" s="35">
        <f t="shared" si="9"/>
        <v>150.96</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56.67</v>
      </c>
      <c r="CS6" s="35">
        <f t="shared" si="10"/>
        <v>58.04</v>
      </c>
      <c r="CT6" s="35">
        <f t="shared" si="10"/>
        <v>59.9</v>
      </c>
      <c r="CU6" s="35">
        <f t="shared" si="10"/>
        <v>64.510000000000005</v>
      </c>
      <c r="CV6" s="35">
        <f t="shared" si="10"/>
        <v>66.180000000000007</v>
      </c>
      <c r="CW6" s="34" t="str">
        <f>IF(CW7="","",IF(CW7="-","【-】","【"&amp;SUBSTITUTE(TEXT(CW7,"#,##0.00"),"-","△")&amp;"】"))</f>
        <v>【59.64】</v>
      </c>
      <c r="CX6" s="35">
        <f>IF(CX7="",NA(),CX7)</f>
        <v>77.78</v>
      </c>
      <c r="CY6" s="35">
        <f t="shared" ref="CY6:DG6" si="11">IF(CY7="",NA(),CY7)</f>
        <v>78.64</v>
      </c>
      <c r="CZ6" s="35">
        <f t="shared" si="11"/>
        <v>78.09</v>
      </c>
      <c r="DA6" s="35">
        <f t="shared" si="11"/>
        <v>76.61</v>
      </c>
      <c r="DB6" s="35">
        <f t="shared" si="11"/>
        <v>76.05</v>
      </c>
      <c r="DC6" s="35">
        <f t="shared" si="11"/>
        <v>92.9</v>
      </c>
      <c r="DD6" s="35">
        <f t="shared" si="11"/>
        <v>92.56</v>
      </c>
      <c r="DE6" s="35">
        <f t="shared" si="11"/>
        <v>92.4</v>
      </c>
      <c r="DF6" s="35">
        <f t="shared" si="11"/>
        <v>91.62</v>
      </c>
      <c r="DG6" s="35">
        <f t="shared" si="11"/>
        <v>91.87</v>
      </c>
      <c r="DH6" s="34" t="str">
        <f>IF(DH7="","",IF(DH7="-","【-】","【"&amp;SUBSTITUTE(TEXT(DH7,"#,##0.00"),"-","△")&amp;"】"))</f>
        <v>【95.35】</v>
      </c>
      <c r="DI6" s="35">
        <f>IF(DI7="",NA(),DI7)</f>
        <v>10.220000000000001</v>
      </c>
      <c r="DJ6" s="35">
        <f t="shared" ref="DJ6:DR6" si="12">IF(DJ7="",NA(),DJ7)</f>
        <v>12.16</v>
      </c>
      <c r="DK6" s="35">
        <f t="shared" si="12"/>
        <v>14.01</v>
      </c>
      <c r="DL6" s="35">
        <f t="shared" si="12"/>
        <v>15.82</v>
      </c>
      <c r="DM6" s="35">
        <f t="shared" si="12"/>
        <v>17.25</v>
      </c>
      <c r="DN6" s="35">
        <f t="shared" si="12"/>
        <v>22.86</v>
      </c>
      <c r="DO6" s="35">
        <f t="shared" si="12"/>
        <v>19.920000000000002</v>
      </c>
      <c r="DP6" s="35">
        <f t="shared" si="12"/>
        <v>20.56</v>
      </c>
      <c r="DQ6" s="35">
        <f t="shared" si="12"/>
        <v>14.75</v>
      </c>
      <c r="DR6" s="35">
        <f t="shared" si="12"/>
        <v>19.78</v>
      </c>
      <c r="DS6" s="34" t="str">
        <f>IF(DS7="","",IF(DS7="-","【-】","【"&amp;SUBSTITUTE(TEXT(DS7,"#,##0.00"),"-","△")&amp;"】"))</f>
        <v>【38.57】</v>
      </c>
      <c r="DT6" s="34">
        <f>IF(DT7="",NA(),DT7)</f>
        <v>0</v>
      </c>
      <c r="DU6" s="34">
        <f t="shared" ref="DU6:EC6" si="13">IF(DU7="",NA(),DU7)</f>
        <v>0</v>
      </c>
      <c r="DV6" s="34">
        <f t="shared" si="13"/>
        <v>0</v>
      </c>
      <c r="DW6" s="34">
        <f t="shared" si="13"/>
        <v>0</v>
      </c>
      <c r="DX6" s="34">
        <f t="shared" si="13"/>
        <v>0</v>
      </c>
      <c r="DY6" s="35">
        <f t="shared" si="13"/>
        <v>1.52</v>
      </c>
      <c r="DZ6" s="35">
        <f t="shared" si="13"/>
        <v>0.44</v>
      </c>
      <c r="EA6" s="35">
        <f t="shared" si="13"/>
        <v>0.42</v>
      </c>
      <c r="EB6" s="35">
        <f t="shared" si="13"/>
        <v>0.25</v>
      </c>
      <c r="EC6" s="35">
        <f t="shared" si="13"/>
        <v>0.44</v>
      </c>
      <c r="ED6" s="34" t="str">
        <f>IF(ED7="","",IF(ED7="-","【-】","【"&amp;SUBSTITUTE(TEXT(ED7,"#,##0.00"),"-","△")&amp;"】"))</f>
        <v>【5.90】</v>
      </c>
      <c r="EE6" s="34">
        <f>IF(EE7="",NA(),EE7)</f>
        <v>0</v>
      </c>
      <c r="EF6" s="34">
        <f t="shared" ref="EF6:EN6" si="14">IF(EF7="",NA(),EF7)</f>
        <v>0</v>
      </c>
      <c r="EG6" s="34">
        <f t="shared" si="14"/>
        <v>0</v>
      </c>
      <c r="EH6" s="34">
        <f t="shared" si="14"/>
        <v>0</v>
      </c>
      <c r="EI6" s="34">
        <f t="shared" si="14"/>
        <v>0</v>
      </c>
      <c r="EJ6" s="35">
        <f t="shared" si="14"/>
        <v>0.04</v>
      </c>
      <c r="EK6" s="35">
        <f t="shared" si="14"/>
        <v>0.05</v>
      </c>
      <c r="EL6" s="35">
        <f t="shared" si="14"/>
        <v>0.06</v>
      </c>
      <c r="EM6" s="35">
        <f t="shared" si="14"/>
        <v>0.04</v>
      </c>
      <c r="EN6" s="35">
        <f t="shared" si="14"/>
        <v>0.05</v>
      </c>
      <c r="EO6" s="34" t="str">
        <f>IF(EO7="","",IF(EO7="-","【-】","【"&amp;SUBSTITUTE(TEXT(EO7,"#,##0.00"),"-","△")&amp;"】"))</f>
        <v>【0.22】</v>
      </c>
    </row>
    <row r="7" spans="1:148" s="36" customFormat="1" x14ac:dyDescent="0.15">
      <c r="A7" s="28"/>
      <c r="B7" s="37">
        <v>2019</v>
      </c>
      <c r="C7" s="37">
        <v>232203</v>
      </c>
      <c r="D7" s="37">
        <v>46</v>
      </c>
      <c r="E7" s="37">
        <v>17</v>
      </c>
      <c r="F7" s="37">
        <v>1</v>
      </c>
      <c r="G7" s="37">
        <v>0</v>
      </c>
      <c r="H7" s="37" t="s">
        <v>96</v>
      </c>
      <c r="I7" s="37" t="s">
        <v>97</v>
      </c>
      <c r="J7" s="37" t="s">
        <v>98</v>
      </c>
      <c r="K7" s="37" t="s">
        <v>99</v>
      </c>
      <c r="L7" s="37" t="s">
        <v>100</v>
      </c>
      <c r="M7" s="37" t="s">
        <v>101</v>
      </c>
      <c r="N7" s="38" t="s">
        <v>102</v>
      </c>
      <c r="O7" s="38">
        <v>64.5</v>
      </c>
      <c r="P7" s="38">
        <v>42.23</v>
      </c>
      <c r="Q7" s="38">
        <v>93.04</v>
      </c>
      <c r="R7" s="38">
        <v>2420</v>
      </c>
      <c r="S7" s="38">
        <v>136702</v>
      </c>
      <c r="T7" s="38">
        <v>79.349999999999994</v>
      </c>
      <c r="U7" s="38">
        <v>1722.77</v>
      </c>
      <c r="V7" s="38">
        <v>57630</v>
      </c>
      <c r="W7" s="38">
        <v>8.6300000000000008</v>
      </c>
      <c r="X7" s="38">
        <v>6677.87</v>
      </c>
      <c r="Y7" s="38">
        <v>113.61</v>
      </c>
      <c r="Z7" s="38">
        <v>98.68</v>
      </c>
      <c r="AA7" s="38">
        <v>99.65</v>
      </c>
      <c r="AB7" s="38">
        <v>98.9</v>
      </c>
      <c r="AC7" s="38">
        <v>100.19</v>
      </c>
      <c r="AD7" s="38">
        <v>110.59</v>
      </c>
      <c r="AE7" s="38">
        <v>106.62</v>
      </c>
      <c r="AF7" s="38">
        <v>106.66</v>
      </c>
      <c r="AG7" s="38">
        <v>106.25</v>
      </c>
      <c r="AH7" s="38">
        <v>105.89</v>
      </c>
      <c r="AI7" s="38">
        <v>108.07</v>
      </c>
      <c r="AJ7" s="38">
        <v>0</v>
      </c>
      <c r="AK7" s="38">
        <v>2.66</v>
      </c>
      <c r="AL7" s="38">
        <v>5.29</v>
      </c>
      <c r="AM7" s="38">
        <v>7.6</v>
      </c>
      <c r="AN7" s="38">
        <v>7.21</v>
      </c>
      <c r="AO7" s="38">
        <v>0</v>
      </c>
      <c r="AP7" s="38">
        <v>0.43</v>
      </c>
      <c r="AQ7" s="38">
        <v>0.72</v>
      </c>
      <c r="AR7" s="38">
        <v>0.78</v>
      </c>
      <c r="AS7" s="38">
        <v>0.83</v>
      </c>
      <c r="AT7" s="38">
        <v>3.09</v>
      </c>
      <c r="AU7" s="38">
        <v>71.37</v>
      </c>
      <c r="AV7" s="38">
        <v>72.040000000000006</v>
      </c>
      <c r="AW7" s="38">
        <v>77.37</v>
      </c>
      <c r="AX7" s="38">
        <v>80.709999999999994</v>
      </c>
      <c r="AY7" s="38">
        <v>78.16</v>
      </c>
      <c r="AZ7" s="38">
        <v>95.78</v>
      </c>
      <c r="BA7" s="38">
        <v>76.95</v>
      </c>
      <c r="BB7" s="38">
        <v>77.180000000000007</v>
      </c>
      <c r="BC7" s="38">
        <v>67.2</v>
      </c>
      <c r="BD7" s="38">
        <v>61.2</v>
      </c>
      <c r="BE7" s="38">
        <v>69.540000000000006</v>
      </c>
      <c r="BF7" s="38">
        <v>2063.89</v>
      </c>
      <c r="BG7" s="38">
        <v>1955.25</v>
      </c>
      <c r="BH7" s="38">
        <v>1920.32</v>
      </c>
      <c r="BI7" s="38">
        <v>1872.12</v>
      </c>
      <c r="BJ7" s="38">
        <v>1827.34</v>
      </c>
      <c r="BK7" s="38">
        <v>1051.49</v>
      </c>
      <c r="BL7" s="38">
        <v>991.69</v>
      </c>
      <c r="BM7" s="38">
        <v>986.82</v>
      </c>
      <c r="BN7" s="38">
        <v>1023.34</v>
      </c>
      <c r="BO7" s="38">
        <v>1033.5999999999999</v>
      </c>
      <c r="BP7" s="38">
        <v>682.51</v>
      </c>
      <c r="BQ7" s="38">
        <v>92.09</v>
      </c>
      <c r="BR7" s="38">
        <v>92.4</v>
      </c>
      <c r="BS7" s="38">
        <v>96.63</v>
      </c>
      <c r="BT7" s="38">
        <v>93.46</v>
      </c>
      <c r="BU7" s="38">
        <v>94.59</v>
      </c>
      <c r="BV7" s="38">
        <v>80.11</v>
      </c>
      <c r="BW7" s="38">
        <v>84.53</v>
      </c>
      <c r="BX7" s="38">
        <v>84.02</v>
      </c>
      <c r="BY7" s="38">
        <v>82.26</v>
      </c>
      <c r="BZ7" s="38">
        <v>85.39</v>
      </c>
      <c r="CA7" s="38">
        <v>100.34</v>
      </c>
      <c r="CB7" s="38">
        <v>159.88999999999999</v>
      </c>
      <c r="CC7" s="38">
        <v>158.83000000000001</v>
      </c>
      <c r="CD7" s="38">
        <v>150</v>
      </c>
      <c r="CE7" s="38">
        <v>153</v>
      </c>
      <c r="CF7" s="38">
        <v>150.44</v>
      </c>
      <c r="CG7" s="38">
        <v>162.66</v>
      </c>
      <c r="CH7" s="38">
        <v>154.69999999999999</v>
      </c>
      <c r="CI7" s="38">
        <v>154.83000000000001</v>
      </c>
      <c r="CJ7" s="38">
        <v>154.25</v>
      </c>
      <c r="CK7" s="38">
        <v>150.96</v>
      </c>
      <c r="CL7" s="38">
        <v>136.15</v>
      </c>
      <c r="CM7" s="38" t="s">
        <v>102</v>
      </c>
      <c r="CN7" s="38" t="s">
        <v>102</v>
      </c>
      <c r="CO7" s="38" t="s">
        <v>102</v>
      </c>
      <c r="CP7" s="38" t="s">
        <v>102</v>
      </c>
      <c r="CQ7" s="38" t="s">
        <v>102</v>
      </c>
      <c r="CR7" s="38">
        <v>56.67</v>
      </c>
      <c r="CS7" s="38">
        <v>58.04</v>
      </c>
      <c r="CT7" s="38">
        <v>59.9</v>
      </c>
      <c r="CU7" s="38">
        <v>64.510000000000005</v>
      </c>
      <c r="CV7" s="38">
        <v>66.180000000000007</v>
      </c>
      <c r="CW7" s="38">
        <v>59.64</v>
      </c>
      <c r="CX7" s="38">
        <v>77.78</v>
      </c>
      <c r="CY7" s="38">
        <v>78.64</v>
      </c>
      <c r="CZ7" s="38">
        <v>78.09</v>
      </c>
      <c r="DA7" s="38">
        <v>76.61</v>
      </c>
      <c r="DB7" s="38">
        <v>76.05</v>
      </c>
      <c r="DC7" s="38">
        <v>92.9</v>
      </c>
      <c r="DD7" s="38">
        <v>92.56</v>
      </c>
      <c r="DE7" s="38">
        <v>92.4</v>
      </c>
      <c r="DF7" s="38">
        <v>91.62</v>
      </c>
      <c r="DG7" s="38">
        <v>91.87</v>
      </c>
      <c r="DH7" s="38">
        <v>95.35</v>
      </c>
      <c r="DI7" s="38">
        <v>10.220000000000001</v>
      </c>
      <c r="DJ7" s="38">
        <v>12.16</v>
      </c>
      <c r="DK7" s="38">
        <v>14.01</v>
      </c>
      <c r="DL7" s="38">
        <v>15.82</v>
      </c>
      <c r="DM7" s="38">
        <v>17.25</v>
      </c>
      <c r="DN7" s="38">
        <v>22.86</v>
      </c>
      <c r="DO7" s="38">
        <v>19.920000000000002</v>
      </c>
      <c r="DP7" s="38">
        <v>20.56</v>
      </c>
      <c r="DQ7" s="38">
        <v>14.75</v>
      </c>
      <c r="DR7" s="38">
        <v>19.78</v>
      </c>
      <c r="DS7" s="38">
        <v>38.57</v>
      </c>
      <c r="DT7" s="38">
        <v>0</v>
      </c>
      <c r="DU7" s="38">
        <v>0</v>
      </c>
      <c r="DV7" s="38">
        <v>0</v>
      </c>
      <c r="DW7" s="38">
        <v>0</v>
      </c>
      <c r="DX7" s="38">
        <v>0</v>
      </c>
      <c r="DY7" s="38">
        <v>1.52</v>
      </c>
      <c r="DZ7" s="38">
        <v>0.44</v>
      </c>
      <c r="EA7" s="38">
        <v>0.42</v>
      </c>
      <c r="EB7" s="38">
        <v>0.25</v>
      </c>
      <c r="EC7" s="38">
        <v>0.44</v>
      </c>
      <c r="ED7" s="38">
        <v>5.9</v>
      </c>
      <c r="EE7" s="38">
        <v>0</v>
      </c>
      <c r="EF7" s="38">
        <v>0</v>
      </c>
      <c r="EG7" s="38">
        <v>0</v>
      </c>
      <c r="EH7" s="38">
        <v>0</v>
      </c>
      <c r="EI7" s="38">
        <v>0</v>
      </c>
      <c r="EJ7" s="38">
        <v>0.04</v>
      </c>
      <c r="EK7" s="38">
        <v>0.05</v>
      </c>
      <c r="EL7" s="38">
        <v>0.06</v>
      </c>
      <c r="EM7" s="38">
        <v>0.04</v>
      </c>
      <c r="EN7" s="38">
        <v>0.05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2021-01-14T01:01:40Z</cp:lastPrinted>
  <dcterms:created xsi:type="dcterms:W3CDTF">2020-12-04T02:27:32Z</dcterms:created>
  <dcterms:modified xsi:type="dcterms:W3CDTF">2021-02-08T06:39:46Z</dcterms:modified>
  <cp:category/>
</cp:coreProperties>
</file>