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RaCA+n1q77uBzmNqsDFBCRJYeILR5/7KTiE9H4dSSu/2hMAwx3mifZUS6pfox3a/lnxdb/oRZS3TthussG+KzQ==" workbookSaltValue="S6lVBRjMgUs0XQIwnZwt5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<sst xmlns="http://schemas.openxmlformats.org/spreadsheetml/2006/main" count="241" uniqueCount="119">
  <si>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</si>
  <si>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</si>
  <si>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</si>
  <si>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</si>
  <si>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</si>
  <si>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</si>
  <si>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</si>
  <si>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</si>
  <si>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</si>
  <si>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</si>
  <si>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</si>
  <si>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</si>
  <si>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</si>
  <si>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</si>
  <si>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</si>
  <si>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</si>
  <si>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</si>
  <si>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</si>
  <si>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</si>
  <si>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</si>
  <si>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</si>
  <si>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</si>
  <si>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</si>
  <si>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</si>
  <si>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</si>
  <si>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</si>
  <si>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</si>
  <si>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</si>
  <si>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</si>
  <si>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</si>
  <si>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</si>
  <si>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</si>
  <si>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</si>
  <si>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</si>
  <si>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</si>
  <si>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</si>
  <si>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</si>
  <si>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</si>
  <si>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</si>
  <si>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</si>
  <si>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</si>
  <si>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</si>
  <si>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</si>
  <si>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</si>
  <si>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</si>
  <si>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</si>
  <si>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</si>
  <si>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</si>
  <si>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</si>
  <si>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</si>
  <si>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</si>
  <si>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</si>
  <si>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</si>
  <si>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</si>
  <si>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</si>
  <si>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</si>
  <si>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</si>
  <si>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</si>
  <si>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</si>
  <si>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</si>
  <si>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</si>
  <si>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</si>
  <si>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</si>
  <si>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</si>
  <si>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</si>
  <si>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</si>
  <si>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</si>
  <si>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</si>
  <si>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</si>
  <si>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</si>
  <si>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</si>
  <si>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</si>
  <si>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</si>
  <si>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</si>
  <si>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</si>
  <si>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</si>
  <si>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</si>
  <si>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</si>
  <si>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</si>
  <si>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</si>
  <si>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</si>
  <si>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</si>
  <si>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</si>
  <si>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</si>
  <si>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</si>
  <si>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</si>
  <si>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</si>
  <si>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</si>
  <si>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</si>
  <si>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</si>
  <si>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</si>
  <si>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</si>
  <si>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</si>
  <si>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</si>
  <si>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</si>
  <si>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</si>
  <si>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</si>
  <si>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大府市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</si>
  <si>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</si>
  <si>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</si>
  <si>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</si>
  <si>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</si>
  <si>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</si>
  <si>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</si>
  <si>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</si>
  <si>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</si>
  <si>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</si>
  <si>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</si>
  <si>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</si>
  <si>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</si>
  <si>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</si>
  <si>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</si>
  <si>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</si>
  <si>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</si>
  <si>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</si>
  <si>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</si>
  <si>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平成元年度より下水道の供用を開始しており、市街化区域の汚水整備は、平成26年度に概ね完了しています。
　①収益的収支比率では、打切り決算の影響で、総収益と総費用ともに前年度より減少しましたが、総費用の減少分が総収益の減少分を上回り、結果、伸びている状況です。ただし、100％の水準に達しておらず、今後、料金改定等の取組が必要です。
　④企業債残高対事業規模比率では、打切り決算の影響で、使用料収入が減少したことで使用料収入に対する企業債残高の割合が上昇し、前年度数値より高い水準となり、類似団体の平均を上回っています。しかし、企業債残高のピークは平成20年度であり、企業債の新たな借入が償還額を上回っていないため、今後も企業債残高は、減少していく見込みです。
　⑤経費回収率は、100％の水準に達しておらず、類似団体の平均より低い数値となっています。また、打切り決算の影響で、使用料収入が減少したことで、前年度数値より低い水準となっています。
　⑥汚水処理原価では、企業等の下水道接続が増加し、有収水量も上昇しましたが、汚水処理費も上昇し、結果として横ばいとなっています。また、類似団体の平均を上回っており、今後、維持管理費の削減等の取組が必要です。
　⑧水洗化率では、類似団体の平均を下回っており、今後も、水質保全のために100％を目指し、戸別訪問等による普及推進活動に努めていきます。</t>
    <rPh sb="1" eb="3">
      <t>ヘイセイ</t>
    </rPh>
    <rPh sb="3" eb="5">
      <t>ガンネン</t>
    </rPh>
    <rPh sb="5" eb="6">
      <t>ド</t>
    </rPh>
    <rPh sb="8" eb="11">
      <t>ゲスイドウ</t>
    </rPh>
    <rPh sb="12" eb="14">
      <t>キョウヨウ</t>
    </rPh>
    <rPh sb="15" eb="17">
      <t>カイシ</t>
    </rPh>
    <rPh sb="22" eb="25">
      <t>シガイカ</t>
    </rPh>
    <rPh sb="25" eb="27">
      <t>クイキ</t>
    </rPh>
    <rPh sb="28" eb="30">
      <t>オスイ</t>
    </rPh>
    <rPh sb="30" eb="32">
      <t>セイビ</t>
    </rPh>
    <rPh sb="34" eb="36">
      <t>ヘイセイ</t>
    </rPh>
    <rPh sb="38" eb="40">
      <t>ネンド</t>
    </rPh>
    <rPh sb="41" eb="42">
      <t>オオム</t>
    </rPh>
    <rPh sb="43" eb="45">
      <t>カンリョウ</t>
    </rPh>
    <rPh sb="54" eb="57">
      <t>シュウエキテキ</t>
    </rPh>
    <rPh sb="57" eb="59">
      <t>シュウシ</t>
    </rPh>
    <rPh sb="59" eb="61">
      <t>ヒリツ</t>
    </rPh>
    <rPh sb="64" eb="66">
      <t>ウチキ</t>
    </rPh>
    <rPh sb="67" eb="69">
      <t>ケッサン</t>
    </rPh>
    <rPh sb="70" eb="72">
      <t>エイキョウ</t>
    </rPh>
    <rPh sb="74" eb="77">
      <t>ソウシュウエキ</t>
    </rPh>
    <rPh sb="78" eb="81">
      <t>ソウヒヨウ</t>
    </rPh>
    <rPh sb="84" eb="87">
      <t>ゼンネンド</t>
    </rPh>
    <rPh sb="89" eb="91">
      <t>ゲンショウ</t>
    </rPh>
    <rPh sb="97" eb="100">
      <t>ソウヒヨウ</t>
    </rPh>
    <rPh sb="101" eb="103">
      <t>ゲンショウ</t>
    </rPh>
    <rPh sb="103" eb="104">
      <t>ブン</t>
    </rPh>
    <rPh sb="105" eb="108">
      <t>ソウシュウエキ</t>
    </rPh>
    <rPh sb="109" eb="111">
      <t>ゲンショウ</t>
    </rPh>
    <rPh sb="111" eb="112">
      <t>ブン</t>
    </rPh>
    <rPh sb="113" eb="115">
      <t>ウワマワ</t>
    </rPh>
    <rPh sb="117" eb="119">
      <t>ケッカ</t>
    </rPh>
    <rPh sb="120" eb="121">
      <t>ノ</t>
    </rPh>
    <rPh sb="125" eb="127">
      <t>ジョウキョウ</t>
    </rPh>
    <rPh sb="139" eb="141">
      <t>スイジュン</t>
    </rPh>
    <rPh sb="142" eb="143">
      <t>タッ</t>
    </rPh>
    <rPh sb="149" eb="151">
      <t>コンゴ</t>
    </rPh>
    <rPh sb="152" eb="154">
      <t>リョウキン</t>
    </rPh>
    <rPh sb="154" eb="156">
      <t>カイテイ</t>
    </rPh>
    <rPh sb="156" eb="157">
      <t>トウ</t>
    </rPh>
    <rPh sb="158" eb="160">
      <t>トリクミ</t>
    </rPh>
    <rPh sb="161" eb="163">
      <t>ヒツヨウ</t>
    </rPh>
    <rPh sb="169" eb="171">
      <t>キギョウ</t>
    </rPh>
    <rPh sb="171" eb="172">
      <t>サイ</t>
    </rPh>
    <rPh sb="172" eb="174">
      <t>ザンダカ</t>
    </rPh>
    <rPh sb="174" eb="175">
      <t>タイ</t>
    </rPh>
    <rPh sb="175" eb="177">
      <t>ジギョウ</t>
    </rPh>
    <rPh sb="177" eb="179">
      <t>キボ</t>
    </rPh>
    <rPh sb="179" eb="181">
      <t>ヒリツ</t>
    </rPh>
    <rPh sb="184" eb="186">
      <t>ウチキ</t>
    </rPh>
    <rPh sb="187" eb="189">
      <t>ケッサン</t>
    </rPh>
    <rPh sb="190" eb="192">
      <t>エイキョウ</t>
    </rPh>
    <rPh sb="194" eb="197">
      <t>シヨウリョウ</t>
    </rPh>
    <rPh sb="197" eb="199">
      <t>シュウニュウ</t>
    </rPh>
    <rPh sb="200" eb="202">
      <t>ゲンショウ</t>
    </rPh>
    <rPh sb="207" eb="210">
      <t>シヨウリョウ</t>
    </rPh>
    <rPh sb="210" eb="212">
      <t>シュウニュウ</t>
    </rPh>
    <rPh sb="213" eb="214">
      <t>タイ</t>
    </rPh>
    <rPh sb="216" eb="218">
      <t>キギョウ</t>
    </rPh>
    <rPh sb="218" eb="219">
      <t>サイ</t>
    </rPh>
    <rPh sb="219" eb="221">
      <t>ザンダカ</t>
    </rPh>
    <rPh sb="222" eb="224">
      <t>ワリアイ</t>
    </rPh>
    <rPh sb="225" eb="227">
      <t>ジョウショウ</t>
    </rPh>
    <rPh sb="229" eb="232">
      <t>ゼンネンド</t>
    </rPh>
    <rPh sb="232" eb="234">
      <t>スウチ</t>
    </rPh>
    <rPh sb="236" eb="237">
      <t>タカ</t>
    </rPh>
    <rPh sb="238" eb="240">
      <t>スイジュン</t>
    </rPh>
    <rPh sb="244" eb="246">
      <t>ルイジ</t>
    </rPh>
    <rPh sb="246" eb="248">
      <t>ダンタイ</t>
    </rPh>
    <rPh sb="249" eb="251">
      <t>ヘイキン</t>
    </rPh>
    <rPh sb="252" eb="254">
      <t>ウワマワ</t>
    </rPh>
    <rPh sb="264" eb="266">
      <t>キギョウ</t>
    </rPh>
    <rPh sb="266" eb="267">
      <t>サイ</t>
    </rPh>
    <rPh sb="267" eb="269">
      <t>ザンダカ</t>
    </rPh>
    <rPh sb="274" eb="276">
      <t>ヘイセイ</t>
    </rPh>
    <rPh sb="278" eb="280">
      <t>ネンド</t>
    </rPh>
    <rPh sb="284" eb="286">
      <t>キギョウ</t>
    </rPh>
    <rPh sb="286" eb="287">
      <t>サイ</t>
    </rPh>
    <rPh sb="288" eb="289">
      <t>アラ</t>
    </rPh>
    <rPh sb="291" eb="293">
      <t>カリイレ</t>
    </rPh>
    <rPh sb="294" eb="296">
      <t>ショウカン</t>
    </rPh>
    <rPh sb="296" eb="297">
      <t>ガク</t>
    </rPh>
    <rPh sb="298" eb="300">
      <t>ウワマワ</t>
    </rPh>
    <rPh sb="308" eb="310">
      <t>コンゴ</t>
    </rPh>
    <rPh sb="311" eb="313">
      <t>キギョウ</t>
    </rPh>
    <rPh sb="313" eb="314">
      <t>サイ</t>
    </rPh>
    <rPh sb="314" eb="316">
      <t>ザンダカ</t>
    </rPh>
    <rPh sb="318" eb="320">
      <t>ゲンショウ</t>
    </rPh>
    <rPh sb="324" eb="326">
      <t>ミコミ</t>
    </rPh>
    <rPh sb="333" eb="335">
      <t>ケイヒ</t>
    </rPh>
    <rPh sb="335" eb="337">
      <t>カイシュウ</t>
    </rPh>
    <rPh sb="337" eb="338">
      <t>リツ</t>
    </rPh>
    <rPh sb="345" eb="347">
      <t>スイジュン</t>
    </rPh>
    <rPh sb="348" eb="349">
      <t>タッ</t>
    </rPh>
    <rPh sb="355" eb="357">
      <t>ルイジ</t>
    </rPh>
    <rPh sb="357" eb="359">
      <t>ダンタイ</t>
    </rPh>
    <rPh sb="360" eb="362">
      <t>ヘイキン</t>
    </rPh>
    <rPh sb="364" eb="365">
      <t>ヒク</t>
    </rPh>
    <rPh sb="366" eb="368">
      <t>スウチ</t>
    </rPh>
    <rPh sb="379" eb="381">
      <t>ウチキ</t>
    </rPh>
    <rPh sb="382" eb="384">
      <t>ケッサン</t>
    </rPh>
    <rPh sb="385" eb="387">
      <t>エイキョウ</t>
    </rPh>
    <rPh sb="389" eb="392">
      <t>シヨウリョウ</t>
    </rPh>
    <rPh sb="392" eb="394">
      <t>シュウニュウ</t>
    </rPh>
    <rPh sb="395" eb="397">
      <t>ゲンショウ</t>
    </rPh>
    <rPh sb="403" eb="406">
      <t>ゼンネンド</t>
    </rPh>
    <rPh sb="406" eb="408">
      <t>スウチ</t>
    </rPh>
    <rPh sb="410" eb="411">
      <t>ヒク</t>
    </rPh>
    <rPh sb="412" eb="414">
      <t>スイジュン</t>
    </rPh>
    <rPh sb="425" eb="427">
      <t>オスイ</t>
    </rPh>
    <rPh sb="427" eb="429">
      <t>ショリ</t>
    </rPh>
    <rPh sb="429" eb="431">
      <t>ゲンカ</t>
    </rPh>
    <rPh sb="434" eb="436">
      <t>キギョウ</t>
    </rPh>
    <rPh sb="436" eb="437">
      <t>トウ</t>
    </rPh>
    <rPh sb="438" eb="441">
      <t>ゲスイドウ</t>
    </rPh>
    <rPh sb="441" eb="443">
      <t>セツゾク</t>
    </rPh>
    <rPh sb="444" eb="446">
      <t>ゾウカ</t>
    </rPh>
    <rPh sb="448" eb="450">
      <t>ユウシュウ</t>
    </rPh>
    <rPh sb="450" eb="452">
      <t>スイリョウ</t>
    </rPh>
    <rPh sb="453" eb="455">
      <t>ジョウショウ</t>
    </rPh>
    <rPh sb="461" eb="463">
      <t>オスイ</t>
    </rPh>
    <rPh sb="463" eb="465">
      <t>ショリ</t>
    </rPh>
    <rPh sb="465" eb="466">
      <t>ヒ</t>
    </rPh>
    <rPh sb="467" eb="469">
      <t>ジョウショウ</t>
    </rPh>
    <rPh sb="471" eb="473">
      <t>ケッカ</t>
    </rPh>
    <rPh sb="476" eb="477">
      <t>ヨコ</t>
    </rPh>
    <rPh sb="490" eb="492">
      <t>ルイジ</t>
    </rPh>
    <rPh sb="492" eb="494">
      <t>ダンタイ</t>
    </rPh>
    <rPh sb="495" eb="497">
      <t>ヘイキン</t>
    </rPh>
    <rPh sb="498" eb="500">
      <t>ウワマワ</t>
    </rPh>
    <rPh sb="505" eb="507">
      <t>コンゴ</t>
    </rPh>
    <rPh sb="508" eb="510">
      <t>イジ</t>
    </rPh>
    <rPh sb="510" eb="513">
      <t>カンリヒ</t>
    </rPh>
    <rPh sb="514" eb="516">
      <t>サクゲン</t>
    </rPh>
    <rPh sb="516" eb="517">
      <t>トウ</t>
    </rPh>
    <rPh sb="518" eb="520">
      <t>トリクミ</t>
    </rPh>
    <rPh sb="521" eb="523">
      <t>ヒツヨウ</t>
    </rPh>
    <rPh sb="529" eb="532">
      <t>スイセンカ</t>
    </rPh>
    <rPh sb="532" eb="533">
      <t>リツ</t>
    </rPh>
    <rPh sb="536" eb="538">
      <t>ルイジ</t>
    </rPh>
    <rPh sb="538" eb="540">
      <t>ダンタイ</t>
    </rPh>
    <rPh sb="541" eb="543">
      <t>ヘイキン</t>
    </rPh>
    <rPh sb="544" eb="546">
      <t>シタマワ</t>
    </rPh>
    <rPh sb="551" eb="553">
      <t>コンゴ</t>
    </rPh>
    <rPh sb="555" eb="557">
      <t>スイシツ</t>
    </rPh>
    <rPh sb="557" eb="559">
      <t>ホゼン</t>
    </rPh>
    <rPh sb="568" eb="570">
      <t>メザ</t>
    </rPh>
    <rPh sb="572" eb="574">
      <t>コベツ</t>
    </rPh>
    <rPh sb="574" eb="576">
      <t>ホウモン</t>
    </rPh>
    <rPh sb="576" eb="577">
      <t>トウ</t>
    </rPh>
    <rPh sb="580" eb="582">
      <t>フキュウ</t>
    </rPh>
    <rPh sb="582" eb="584">
      <t>スイシン</t>
    </rPh>
    <rPh sb="584" eb="586">
      <t>カツドウ</t>
    </rPh>
    <rPh sb="587" eb="588">
      <t>ツト</t>
    </rPh>
    <phoneticPr fontId="4"/>
  </si>
  <si>
    <t>　②管渠老朽化率の対象となる法定耐用年数を超える管渠はありません。
　毎年度区域を定めて施工の古い管渠から順次老朽化調査をしていますが、それにより検出されるのは部分的な不具合箇所に留まっていて、差し迫った広範囲な管渠の入替等の必要性は生じていません。
　そのため、計画的な管渠の入替等の更新投資をしていないため、③管渠改善率は低い状況です。
　平成初期に多くの管渠を整備しており、いずれ一度に更新時期を迎えるため、令和元年度にストックマネジメント計画を策定しており、更新費用の平準化と費用捻出の方法を引き続き検討していきます。</t>
    <rPh sb="2" eb="4">
      <t>カンキョ</t>
    </rPh>
    <rPh sb="4" eb="7">
      <t>ロウキュウカ</t>
    </rPh>
    <rPh sb="7" eb="8">
      <t>リツ</t>
    </rPh>
    <rPh sb="9" eb="11">
      <t>タイショウ</t>
    </rPh>
    <rPh sb="14" eb="16">
      <t>ホウテイ</t>
    </rPh>
    <rPh sb="16" eb="18">
      <t>タイヨウ</t>
    </rPh>
    <rPh sb="18" eb="20">
      <t>ネンスウ</t>
    </rPh>
    <rPh sb="21" eb="22">
      <t>コ</t>
    </rPh>
    <rPh sb="24" eb="26">
      <t>カンキョ</t>
    </rPh>
    <rPh sb="35" eb="38">
      <t>マイネンド</t>
    </rPh>
    <rPh sb="38" eb="40">
      <t>クイキ</t>
    </rPh>
    <rPh sb="41" eb="42">
      <t>サダ</t>
    </rPh>
    <rPh sb="44" eb="46">
      <t>セコウ</t>
    </rPh>
    <rPh sb="47" eb="48">
      <t>フル</t>
    </rPh>
    <rPh sb="49" eb="51">
      <t>カンキョ</t>
    </rPh>
    <rPh sb="53" eb="55">
      <t>ジュンジ</t>
    </rPh>
    <rPh sb="55" eb="58">
      <t>ロウキュウカ</t>
    </rPh>
    <rPh sb="58" eb="60">
      <t>チョウサ</t>
    </rPh>
    <rPh sb="73" eb="75">
      <t>ケンシュツ</t>
    </rPh>
    <rPh sb="80" eb="83">
      <t>ブブンテキ</t>
    </rPh>
    <rPh sb="84" eb="87">
      <t>フグアイ</t>
    </rPh>
    <rPh sb="87" eb="89">
      <t>カショ</t>
    </rPh>
    <rPh sb="90" eb="91">
      <t>トド</t>
    </rPh>
    <rPh sb="97" eb="98">
      <t>サ</t>
    </rPh>
    <rPh sb="99" eb="100">
      <t>セマ</t>
    </rPh>
    <rPh sb="102" eb="105">
      <t>コウハンイ</t>
    </rPh>
    <rPh sb="106" eb="108">
      <t>カンキョ</t>
    </rPh>
    <rPh sb="109" eb="111">
      <t>イレカエ</t>
    </rPh>
    <rPh sb="111" eb="112">
      <t>トウ</t>
    </rPh>
    <rPh sb="113" eb="116">
      <t>ヒツヨウセイ</t>
    </rPh>
    <rPh sb="117" eb="118">
      <t>ショウ</t>
    </rPh>
    <rPh sb="132" eb="135">
      <t>ケイカクテキ</t>
    </rPh>
    <rPh sb="136" eb="138">
      <t>カンキョ</t>
    </rPh>
    <rPh sb="139" eb="141">
      <t>イレカエ</t>
    </rPh>
    <rPh sb="141" eb="142">
      <t>トウ</t>
    </rPh>
    <rPh sb="143" eb="145">
      <t>コウシン</t>
    </rPh>
    <rPh sb="145" eb="147">
      <t>トウシ</t>
    </rPh>
    <rPh sb="157" eb="159">
      <t>カンキョ</t>
    </rPh>
    <rPh sb="159" eb="161">
      <t>カイゼン</t>
    </rPh>
    <rPh sb="161" eb="162">
      <t>リツ</t>
    </rPh>
    <rPh sb="163" eb="164">
      <t>ヒク</t>
    </rPh>
    <rPh sb="165" eb="167">
      <t>ジョウキョウ</t>
    </rPh>
    <rPh sb="172" eb="174">
      <t>ヘイセイ</t>
    </rPh>
    <rPh sb="174" eb="176">
      <t>ショキ</t>
    </rPh>
    <rPh sb="177" eb="178">
      <t>オオ</t>
    </rPh>
    <rPh sb="180" eb="182">
      <t>カンキョ</t>
    </rPh>
    <rPh sb="183" eb="185">
      <t>セイビ</t>
    </rPh>
    <rPh sb="193" eb="195">
      <t>イチド</t>
    </rPh>
    <rPh sb="196" eb="198">
      <t>コウシン</t>
    </rPh>
    <rPh sb="198" eb="200">
      <t>ジキ</t>
    </rPh>
    <rPh sb="201" eb="202">
      <t>ムカ</t>
    </rPh>
    <rPh sb="207" eb="209">
      <t>レイワ</t>
    </rPh>
    <rPh sb="209" eb="210">
      <t>ガン</t>
    </rPh>
    <rPh sb="210" eb="212">
      <t>ネンド</t>
    </rPh>
    <rPh sb="223" eb="225">
      <t>ケイカク</t>
    </rPh>
    <rPh sb="226" eb="228">
      <t>サクテイ</t>
    </rPh>
    <rPh sb="233" eb="235">
      <t>コウシン</t>
    </rPh>
    <rPh sb="235" eb="237">
      <t>ヒヨウ</t>
    </rPh>
    <rPh sb="238" eb="241">
      <t>ヘイジュンカ</t>
    </rPh>
    <rPh sb="242" eb="244">
      <t>ヒヨウ</t>
    </rPh>
    <rPh sb="244" eb="246">
      <t>ネンシュツ</t>
    </rPh>
    <rPh sb="247" eb="249">
      <t>ホウホウ</t>
    </rPh>
    <rPh sb="250" eb="251">
      <t>ヒ</t>
    </rPh>
    <rPh sb="252" eb="253">
      <t>ツヅ</t>
    </rPh>
    <rPh sb="254" eb="256">
      <t>ケントウ</t>
    </rPh>
    <phoneticPr fontId="4"/>
  </si>
  <si>
    <t>　境川流域下水道として広域的な管理となっており、単独下水道はありません。令和元年度末の企業債残高は約113億円となっています。本市では、市街化区域の汚水整備が平成26年度に概ね完了し、今後は、雨水対策整備に係る収入及び支出の占める割合が大きくなる見込みです。
　また、下水道事業を継続していくために、管渠の老朽化対策を含め、財源確保をしながら費用の平準化と企業債残高の減少を目指します。
　令和元年度に経営戦略及びストックマネジメント計画を策定しており、費用の平準化や削減を図っています。令和2年度に外部委員を含めた下水道事業経営検討委員会を開催し、下水道事業の発展と持続可能な健全経営について検討しています。また、経営戦略の更新は令和5年度を予定しています。</t>
    <rPh sb="1" eb="3">
      <t>サカイガワ</t>
    </rPh>
    <rPh sb="3" eb="5">
      <t>リュウイキ</t>
    </rPh>
    <rPh sb="5" eb="8">
      <t>ゲスイドウ</t>
    </rPh>
    <rPh sb="11" eb="14">
      <t>コウイキテキ</t>
    </rPh>
    <rPh sb="15" eb="17">
      <t>カンリ</t>
    </rPh>
    <rPh sb="24" eb="26">
      <t>タンドク</t>
    </rPh>
    <rPh sb="26" eb="29">
      <t>ゲスイドウ</t>
    </rPh>
    <rPh sb="36" eb="38">
      <t>レイワ</t>
    </rPh>
    <rPh sb="38" eb="39">
      <t>ガン</t>
    </rPh>
    <rPh sb="39" eb="41">
      <t>ネンド</t>
    </rPh>
    <rPh sb="41" eb="42">
      <t>マツ</t>
    </rPh>
    <rPh sb="43" eb="45">
      <t>キギョウ</t>
    </rPh>
    <rPh sb="45" eb="46">
      <t>サイ</t>
    </rPh>
    <rPh sb="46" eb="48">
      <t>ザンダカ</t>
    </rPh>
    <rPh sb="49" eb="50">
      <t>ヤク</t>
    </rPh>
    <rPh sb="53" eb="55">
      <t>オクエン</t>
    </rPh>
    <rPh sb="63" eb="65">
      <t>ホンシ</t>
    </rPh>
    <rPh sb="68" eb="71">
      <t>シガイカ</t>
    </rPh>
    <rPh sb="71" eb="73">
      <t>クイキ</t>
    </rPh>
    <rPh sb="74" eb="76">
      <t>オスイ</t>
    </rPh>
    <rPh sb="76" eb="78">
      <t>セイビ</t>
    </rPh>
    <rPh sb="79" eb="81">
      <t>ヘイセイ</t>
    </rPh>
    <rPh sb="83" eb="85">
      <t>ネンド</t>
    </rPh>
    <rPh sb="86" eb="87">
      <t>オオム</t>
    </rPh>
    <rPh sb="88" eb="90">
      <t>カンリョウ</t>
    </rPh>
    <rPh sb="92" eb="94">
      <t>コンゴ</t>
    </rPh>
    <rPh sb="96" eb="98">
      <t>ウスイ</t>
    </rPh>
    <rPh sb="98" eb="100">
      <t>タイサク</t>
    </rPh>
    <rPh sb="100" eb="102">
      <t>セイビ</t>
    </rPh>
    <rPh sb="103" eb="104">
      <t>カカ</t>
    </rPh>
    <rPh sb="105" eb="107">
      <t>シュウニュウ</t>
    </rPh>
    <rPh sb="107" eb="108">
      <t>オヨ</t>
    </rPh>
    <rPh sb="109" eb="111">
      <t>シシュツ</t>
    </rPh>
    <rPh sb="112" eb="113">
      <t>シ</t>
    </rPh>
    <rPh sb="115" eb="117">
      <t>ワリアイ</t>
    </rPh>
    <rPh sb="118" eb="119">
      <t>オオ</t>
    </rPh>
    <rPh sb="123" eb="125">
      <t>ミコ</t>
    </rPh>
    <rPh sb="134" eb="137">
      <t>ゲスイドウ</t>
    </rPh>
    <rPh sb="137" eb="139">
      <t>ジギョウ</t>
    </rPh>
    <rPh sb="140" eb="142">
      <t>ケイゾク</t>
    </rPh>
    <rPh sb="150" eb="152">
      <t>カンキョ</t>
    </rPh>
    <rPh sb="153" eb="156">
      <t>ロウキュウカ</t>
    </rPh>
    <rPh sb="156" eb="158">
      <t>タイサク</t>
    </rPh>
    <rPh sb="159" eb="160">
      <t>フク</t>
    </rPh>
    <rPh sb="162" eb="164">
      <t>ザイゲン</t>
    </rPh>
    <rPh sb="164" eb="166">
      <t>カクホ</t>
    </rPh>
    <rPh sb="171" eb="173">
      <t>ヒヨウ</t>
    </rPh>
    <rPh sb="174" eb="177">
      <t>ヘイジュンカ</t>
    </rPh>
    <rPh sb="178" eb="180">
      <t>キギョウ</t>
    </rPh>
    <rPh sb="180" eb="181">
      <t>サイ</t>
    </rPh>
    <rPh sb="181" eb="183">
      <t>ザンダカ</t>
    </rPh>
    <rPh sb="184" eb="186">
      <t>ゲンショウ</t>
    </rPh>
    <rPh sb="187" eb="189">
      <t>メザ</t>
    </rPh>
    <rPh sb="195" eb="197">
      <t>レイワ</t>
    </rPh>
    <rPh sb="197" eb="198">
      <t>ガン</t>
    </rPh>
    <rPh sb="198" eb="200">
      <t>ネンド</t>
    </rPh>
    <rPh sb="201" eb="203">
      <t>ケイエイ</t>
    </rPh>
    <rPh sb="203" eb="205">
      <t>センリャク</t>
    </rPh>
    <rPh sb="205" eb="206">
      <t>オヨ</t>
    </rPh>
    <rPh sb="217" eb="219">
      <t>ケイカク</t>
    </rPh>
    <rPh sb="220" eb="222">
      <t>サクテイ</t>
    </rPh>
    <rPh sb="227" eb="229">
      <t>ヒヨウ</t>
    </rPh>
    <rPh sb="230" eb="233">
      <t>ヘイジュンカ</t>
    </rPh>
    <rPh sb="234" eb="236">
      <t>サクゲン</t>
    </rPh>
    <rPh sb="237" eb="238">
      <t>ハカ</t>
    </rPh>
    <rPh sb="244" eb="246">
      <t>レイワ</t>
    </rPh>
    <rPh sb="247" eb="249">
      <t>ネンド</t>
    </rPh>
    <rPh sb="250" eb="252">
      <t>ガイブ</t>
    </rPh>
    <rPh sb="252" eb="254">
      <t>イイン</t>
    </rPh>
    <rPh sb="255" eb="256">
      <t>フク</t>
    </rPh>
    <rPh sb="258" eb="261">
      <t>ゲスイドウ</t>
    </rPh>
    <rPh sb="261" eb="263">
      <t>ジギョウ</t>
    </rPh>
    <rPh sb="263" eb="265">
      <t>ケイエイ</t>
    </rPh>
    <rPh sb="265" eb="267">
      <t>ケントウ</t>
    </rPh>
    <rPh sb="267" eb="270">
      <t>イインカイ</t>
    </rPh>
    <rPh sb="271" eb="273">
      <t>カイサイ</t>
    </rPh>
    <rPh sb="275" eb="278">
      <t>ゲスイドウ</t>
    </rPh>
    <rPh sb="278" eb="280">
      <t>ジギョウ</t>
    </rPh>
    <rPh sb="281" eb="283">
      <t>ハッテン</t>
    </rPh>
    <rPh sb="284" eb="286">
      <t>ジゾク</t>
    </rPh>
    <rPh sb="286" eb="288">
      <t>カノウ</t>
    </rPh>
    <rPh sb="289" eb="291">
      <t>ケンゼン</t>
    </rPh>
    <rPh sb="291" eb="293">
      <t>ケイエイ</t>
    </rPh>
    <rPh sb="297" eb="299">
      <t>ケントウ</t>
    </rPh>
    <rPh sb="308" eb="310">
      <t>ケイエイ</t>
    </rPh>
    <rPh sb="310" eb="312">
      <t>センリャク</t>
    </rPh>
    <rPh sb="313" eb="315">
      <t>コウシン</t>
    </rPh>
    <rPh sb="316" eb="318">
      <t>レイワ</t>
    </rPh>
    <rPh sb="319" eb="320">
      <t>ネン</t>
    </rPh>
    <rPh sb="320" eb="321">
      <t>ド</t>
    </rPh>
    <rPh sb="322" eb="32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</si>
</sst>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0.03</c:v>
                </c:pt>
              </c:numCache>
            </c:numRef>
          </c:val>
          <c:extLst>
            <c:ext xmlns:c16="http://schemas.microsoft.com/office/drawing/2014/chart" uri="{C3380CC4-5D6E-409C-BE32-E72D297353CC}">
              <c16:uniqueId val="{00000000-F439-4C33-AE8C-C04F9778B6D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0.06</c:v>
                </c:pt>
                <c:pt idx="3">
                  <c:v>0.04</c:v>
                </c:pt>
                <c:pt idx="4">
                  <c:v>0.12</c:v>
                </c:pt>
              </c:numCache>
            </c:numRef>
          </c:val>
          <c:smooth val="0"/>
          <c:extLst>
            <c:ext xmlns:c16="http://schemas.microsoft.com/office/drawing/2014/chart" uri="{C3380CC4-5D6E-409C-BE32-E72D297353CC}">
              <c16:uniqueId val="{00000001-F439-4C33-AE8C-C04F9778B6D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4B-4ED6-B192-7E57B27FFB6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56.67</c:v>
                </c:pt>
                <c:pt idx="1">
                  <c:v>58.04</c:v>
                </c:pt>
                <c:pt idx="2">
                  <c:v>59.9</c:v>
                </c:pt>
                <c:pt idx="3">
                  <c:v>64.510000000000005</c:v>
                </c:pt>
                <c:pt idx="4">
                  <c:v>57.04</c:v>
                </c:pt>
              </c:numCache>
            </c:numRef>
          </c:val>
          <c:smooth val="0"/>
          <c:extLst>
            <c:ext xmlns:c16="http://schemas.microsoft.com/office/drawing/2014/chart" uri="{C3380CC4-5D6E-409C-BE32-E72D297353CC}">
              <c16:uniqueId val="{00000001-FA4B-4ED6-B192-7E57B27FFB6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93.8</c:v>
                </c:pt>
                <c:pt idx="1">
                  <c:v>93.94</c:v>
                </c:pt>
                <c:pt idx="2">
                  <c:v>92.98</c:v>
                </c:pt>
                <c:pt idx="3">
                  <c:v>93.46</c:v>
                </c:pt>
                <c:pt idx="4">
                  <c:v>93.61</c:v>
                </c:pt>
              </c:numCache>
            </c:numRef>
          </c:val>
          <c:extLst>
            <c:ext xmlns:c16="http://schemas.microsoft.com/office/drawing/2014/chart" uri="{C3380CC4-5D6E-409C-BE32-E72D297353CC}">
              <c16:uniqueId val="{00000000-3497-40C3-ADAA-8E13BA31266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c:v>
                </c:pt>
                <c:pt idx="1">
                  <c:v>92.56</c:v>
                </c:pt>
                <c:pt idx="2">
                  <c:v>92.4</c:v>
                </c:pt>
                <c:pt idx="3">
                  <c:v>91.62</c:v>
                </c:pt>
                <c:pt idx="4">
                  <c:v>93.73</c:v>
                </c:pt>
              </c:numCache>
            </c:numRef>
          </c:val>
          <c:smooth val="0"/>
          <c:extLst>
            <c:ext xmlns:c16="http://schemas.microsoft.com/office/drawing/2014/chart" uri="{C3380CC4-5D6E-409C-BE32-E72D297353CC}">
              <c16:uniqueId val="{00000001-3497-40C3-ADAA-8E13BA31266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69.099999999999994</c:v>
                </c:pt>
                <c:pt idx="1">
                  <c:v>74.010000000000005</c:v>
                </c:pt>
                <c:pt idx="2">
                  <c:v>77</c:v>
                </c:pt>
                <c:pt idx="3">
                  <c:v>78.83</c:v>
                </c:pt>
                <c:pt idx="4">
                  <c:v>80.25</c:v>
                </c:pt>
              </c:numCache>
            </c:numRef>
          </c:val>
          <c:extLst>
            <c:ext xmlns:c16="http://schemas.microsoft.com/office/drawing/2014/chart" uri="{C3380CC4-5D6E-409C-BE32-E72D297353CC}">
              <c16:uniqueId val="{00000000-F666-491A-8C32-5FAE0D6CBE4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66-491A-8C32-5FAE0D6CBE4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F3-496B-BF24-2C8A3FBB458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F3-496B-BF24-2C8A3FBB458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C6-4C40-B323-1B25680DF27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C6-4C40-B323-1B25680DF27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3B-48A1-8E4F-E262033E952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3B-48A1-8E4F-E262033E952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F8-4277-8D8B-39CCFF433F7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F8-4277-8D8B-39CCFF433F7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1184.8900000000001</c:v>
                </c:pt>
                <c:pt idx="1">
                  <c:v>981.16</c:v>
                </c:pt>
                <c:pt idx="2">
                  <c:v>859.84</c:v>
                </c:pt>
                <c:pt idx="3">
                  <c:v>827.24</c:v>
                </c:pt>
                <c:pt idx="4">
                  <c:v>935.17</c:v>
                </c:pt>
              </c:numCache>
            </c:numRef>
          </c:val>
          <c:extLst>
            <c:ext xmlns:c16="http://schemas.microsoft.com/office/drawing/2014/chart" uri="{C3380CC4-5D6E-409C-BE32-E72D297353CC}">
              <c16:uniqueId val="{00000000-A597-4C00-A10B-46D1B87BDB6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1051.49</c:v>
                </c:pt>
                <c:pt idx="1">
                  <c:v>991.69</c:v>
                </c:pt>
                <c:pt idx="2">
                  <c:v>986.82</c:v>
                </c:pt>
                <c:pt idx="3">
                  <c:v>1023.34</c:v>
                </c:pt>
                <c:pt idx="4">
                  <c:v>653.69000000000005</c:v>
                </c:pt>
              </c:numCache>
            </c:numRef>
          </c:val>
          <c:smooth val="0"/>
          <c:extLst>
            <c:ext xmlns:c16="http://schemas.microsoft.com/office/drawing/2014/chart" uri="{C3380CC4-5D6E-409C-BE32-E72D297353CC}">
              <c16:uniqueId val="{00000001-A597-4C00-A10B-46D1B87BDB6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56.28</c:v>
                </c:pt>
                <c:pt idx="1">
                  <c:v>61.34</c:v>
                </c:pt>
                <c:pt idx="2">
                  <c:v>64.569999999999993</c:v>
                </c:pt>
                <c:pt idx="3">
                  <c:v>64.81</c:v>
                </c:pt>
                <c:pt idx="4">
                  <c:v>60.03</c:v>
                </c:pt>
              </c:numCache>
            </c:numRef>
          </c:val>
          <c:extLst>
            <c:ext xmlns:c16="http://schemas.microsoft.com/office/drawing/2014/chart" uri="{C3380CC4-5D6E-409C-BE32-E72D297353CC}">
              <c16:uniqueId val="{00000000-448D-4094-8076-E4382BF95A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80.11</c:v>
                </c:pt>
                <c:pt idx="1">
                  <c:v>84.53</c:v>
                </c:pt>
                <c:pt idx="2">
                  <c:v>84.02</c:v>
                </c:pt>
                <c:pt idx="3">
                  <c:v>82.26</c:v>
                </c:pt>
                <c:pt idx="4">
                  <c:v>88.05</c:v>
                </c:pt>
              </c:numCache>
            </c:numRef>
          </c:val>
          <c:smooth val="0"/>
          <c:extLst>
            <c:ext xmlns:c16="http://schemas.microsoft.com/office/drawing/2014/chart" uri="{C3380CC4-5D6E-409C-BE32-E72D297353CC}">
              <c16:uniqueId val="{00000001-448D-4094-8076-E4382BF95A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171.69</c:v>
                </c:pt>
                <c:pt idx="1">
                  <c:v>157.21</c:v>
                </c:pt>
                <c:pt idx="2">
                  <c:v>150</c:v>
                </c:pt>
                <c:pt idx="3">
                  <c:v>150</c:v>
                </c:pt>
                <c:pt idx="4">
                  <c:v>150</c:v>
                </c:pt>
              </c:numCache>
            </c:numRef>
          </c:val>
          <c:extLst>
            <c:ext xmlns:c16="http://schemas.microsoft.com/office/drawing/2014/chart" uri="{C3380CC4-5D6E-409C-BE32-E72D297353CC}">
              <c16:uniqueId val="{00000000-8B1B-4244-893C-C3852E61777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162.66</c:v>
                </c:pt>
                <c:pt idx="1">
                  <c:v>154.69999999999999</c:v>
                </c:pt>
                <c:pt idx="2">
                  <c:v>154.83000000000001</c:v>
                </c:pt>
                <c:pt idx="3">
                  <c:v>154.25</c:v>
                </c:pt>
                <c:pt idx="4">
                  <c:v>141.15</c:v>
                </c:pt>
              </c:numCache>
            </c:numRef>
          </c:val>
          <c:smooth val="0"/>
          <c:extLst>
            <c:ext xmlns:c16="http://schemas.microsoft.com/office/drawing/2014/chart" uri="{C3380CC4-5D6E-409C-BE32-E72D297353CC}">
              <c16:uniqueId val="{00000001-8B1B-4244-893C-C3852E61777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大府市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92761</v>
      </c>
      <c r="AM8" s="51"/>
      <c r="AN8" s="51"/>
      <c r="AO8" s="51"/>
      <c r="AP8" s="51"/>
      <c r="AQ8" s="51"/>
      <c r="AR8" s="51"/>
      <c r="AS8" s="51"/>
      <c r="AT8" s="46">
        <f>データ!T6</f>
        <v>33.659999999999997</v>
      </c>
      <c r="AU8" s="46"/>
      <c r="AV8" s="46"/>
      <c r="AW8" s="46"/>
      <c r="AX8" s="46"/>
      <c r="AY8" s="46"/>
      <c r="AZ8" s="46"/>
      <c r="BA8" s="46"/>
      <c r="BB8" s="46">
        <f>データ!U6</f>
        <v>2755.82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83.86</v>
      </c>
      <c r="Q10" s="46"/>
      <c r="R10" s="46"/>
      <c r="S10" s="46"/>
      <c r="T10" s="46"/>
      <c r="U10" s="46"/>
      <c r="V10" s="46"/>
      <c r="W10" s="46">
        <f>データ!Q6</f>
        <v>93.41</v>
      </c>
      <c r="X10" s="46"/>
      <c r="Y10" s="46"/>
      <c r="Z10" s="46"/>
      <c r="AA10" s="46"/>
      <c r="AB10" s="46"/>
      <c r="AC10" s="46"/>
      <c r="AD10" s="51">
        <f>データ!R6</f>
        <v>1650</v>
      </c>
      <c r="AE10" s="51"/>
      <c r="AF10" s="51"/>
      <c r="AG10" s="51"/>
      <c r="AH10" s="51"/>
      <c r="AI10" s="51"/>
      <c r="AJ10" s="51"/>
      <c r="AK10" s="2"/>
      <c r="AL10" s="51">
        <f>データ!V6</f>
        <v>77709</v>
      </c>
      <c r="AM10" s="51"/>
      <c r="AN10" s="51"/>
      <c r="AO10" s="51"/>
      <c r="AP10" s="51"/>
      <c r="AQ10" s="51"/>
      <c r="AR10" s="51"/>
      <c r="AS10" s="51"/>
      <c r="AT10" s="46">
        <f>データ!W6</f>
        <v>12.88</v>
      </c>
      <c r="AU10" s="46"/>
      <c r="AV10" s="46"/>
      <c r="AW10" s="46"/>
      <c r="AX10" s="46"/>
      <c r="AY10" s="46"/>
      <c r="AZ10" s="46"/>
      <c r="BA10" s="46"/>
      <c r="BB10" s="46">
        <f>データ!X6</f>
        <v>6033.31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TnZFdYQ9/SsLTZAJ4LMHc0nKIGzceHFZR1mE8sXTNPG0BOO1f4QMLjWjDeG7sMstbjUBwa3MeOpGLQSJy/Auw==" saltValue="V1Ok2++sSHIoi0ZvS9e7L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232238</v>
      </c>
      <c r="D6" s="33">
        <f t="shared" si="3"/>
        <v>47</v>
      </c>
      <c r="E6" s="33">
        <f t="shared" si="3"/>
        <v>17</v>
      </c>
      <c r="F6" s="33">
        <f t="shared" si="3"/>
        <v>1</v>
      </c>
      <c r="G6" s="33">
        <f t="shared" si="3"/>
        <v>0</v>
      </c>
      <c r="H6" s="33" t="str">
        <f t="shared" si="3"/>
        <v>愛知県　大府市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83.86</v>
      </c>
      <c r="Q6" s="34">
        <f t="shared" si="3"/>
        <v>93.41</v>
      </c>
      <c r="R6" s="34">
        <f t="shared" si="3"/>
        <v>1650</v>
      </c>
      <c r="S6" s="34">
        <f t="shared" si="3"/>
        <v>92761</v>
      </c>
      <c r="T6" s="34">
        <f t="shared" si="3"/>
        <v>33.659999999999997</v>
      </c>
      <c r="U6" s="34">
        <f t="shared" si="3"/>
        <v>2755.82</v>
      </c>
      <c r="V6" s="34">
        <f t="shared" si="3"/>
        <v>77709</v>
      </c>
      <c r="W6" s="34">
        <f t="shared" si="3"/>
        <v>12.88</v>
      </c>
      <c r="X6" s="34">
        <f t="shared" si="3"/>
        <v>6033.31</v>
      </c>
      <c r="Y6" s="35">
        <f>IF(Y7="",NA(),Y7)</f>
        <v>69.099999999999994</v>
      </c>
      <c r="Z6" s="35">
        <f t="shared" ref="Z6:AH6" si="4">IF(Z7="",NA(),Z7)</f>
        <v>74.010000000000005</v>
      </c>
      <c r="AA6" s="35">
        <f t="shared" si="4"/>
        <v>77</v>
      </c>
      <c r="AB6" s="35">
        <f t="shared" si="4"/>
        <v>78.83</v>
      </c>
      <c r="AC6" s="35">
        <f t="shared" si="4"/>
        <v>80.25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1184.8900000000001</v>
      </c>
      <c r="BG6" s="35">
        <f t="shared" ref="BG6:BO6" si="7">IF(BG7="",NA(),BG7)</f>
        <v>981.16</v>
      </c>
      <c r="BH6" s="35">
        <f t="shared" si="7"/>
        <v>859.84</v>
      </c>
      <c r="BI6" s="35">
        <f t="shared" si="7"/>
        <v>827.24</v>
      </c>
      <c r="BJ6" s="35">
        <f t="shared" si="7"/>
        <v>935.17</v>
      </c>
      <c r="BK6" s="35">
        <f t="shared" si="7"/>
        <v>1051.49</v>
      </c>
      <c r="BL6" s="35">
        <f t="shared" si="7"/>
        <v>991.69</v>
      </c>
      <c r="BM6" s="35">
        <f t="shared" si="7"/>
        <v>986.82</v>
      </c>
      <c r="BN6" s="35">
        <f t="shared" si="7"/>
        <v>1023.34</v>
      </c>
      <c r="BO6" s="35">
        <f t="shared" si="7"/>
        <v>653.69000000000005</v>
      </c>
      <c r="BP6" s="34" t="str">
        <f>IF(BP7="","",IF(BP7="-","【-】","【"&amp;SUBSTITUTE(TEXT(BP7,"#,##0.00"),"-","△")&amp;"】"))</f>
        <v>【682.51】</v>
      </c>
      <c r="BQ6" s="35">
        <f>IF(BQ7="",NA(),BQ7)</f>
        <v>56.28</v>
      </c>
      <c r="BR6" s="35">
        <f t="shared" ref="BR6:BZ6" si="8">IF(BR7="",NA(),BR7)</f>
        <v>61.34</v>
      </c>
      <c r="BS6" s="35">
        <f t="shared" si="8"/>
        <v>64.569999999999993</v>
      </c>
      <c r="BT6" s="35">
        <f t="shared" si="8"/>
        <v>64.81</v>
      </c>
      <c r="BU6" s="35">
        <f t="shared" si="8"/>
        <v>60.03</v>
      </c>
      <c r="BV6" s="35">
        <f t="shared" si="8"/>
        <v>80.11</v>
      </c>
      <c r="BW6" s="35">
        <f t="shared" si="8"/>
        <v>84.53</v>
      </c>
      <c r="BX6" s="35">
        <f t="shared" si="8"/>
        <v>84.02</v>
      </c>
      <c r="BY6" s="35">
        <f t="shared" si="8"/>
        <v>82.26</v>
      </c>
      <c r="BZ6" s="35">
        <f t="shared" si="8"/>
        <v>88.05</v>
      </c>
      <c r="CA6" s="34" t="str">
        <f>IF(CA7="","",IF(CA7="-","【-】","【"&amp;SUBSTITUTE(TEXT(CA7,"#,##0.00"),"-","△")&amp;"】"))</f>
        <v>【100.34】</v>
      </c>
      <c r="CB6" s="35">
        <f>IF(CB7="",NA(),CB7)</f>
        <v>171.69</v>
      </c>
      <c r="CC6" s="35">
        <f t="shared" ref="CC6:CK6" si="9">IF(CC7="",NA(),CC7)</f>
        <v>157.21</v>
      </c>
      <c r="CD6" s="35">
        <f t="shared" si="9"/>
        <v>150</v>
      </c>
      <c r="CE6" s="35">
        <f t="shared" si="9"/>
        <v>150</v>
      </c>
      <c r="CF6" s="35">
        <f t="shared" si="9"/>
        <v>150</v>
      </c>
      <c r="CG6" s="35">
        <f t="shared" si="9"/>
        <v>162.66</v>
      </c>
      <c r="CH6" s="35">
        <f t="shared" si="9"/>
        <v>154.69999999999999</v>
      </c>
      <c r="CI6" s="35">
        <f t="shared" si="9"/>
        <v>154.83000000000001</v>
      </c>
      <c r="CJ6" s="35">
        <f t="shared" si="9"/>
        <v>154.25</v>
      </c>
      <c r="CK6" s="35">
        <f t="shared" si="9"/>
        <v>141.15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56.67</v>
      </c>
      <c r="CS6" s="35">
        <f t="shared" si="10"/>
        <v>58.04</v>
      </c>
      <c r="CT6" s="35">
        <f t="shared" si="10"/>
        <v>59.9</v>
      </c>
      <c r="CU6" s="35">
        <f t="shared" si="10"/>
        <v>64.510000000000005</v>
      </c>
      <c r="CV6" s="35">
        <f t="shared" si="10"/>
        <v>57.04</v>
      </c>
      <c r="CW6" s="34" t="str">
        <f>IF(CW7="","",IF(CW7="-","【-】","【"&amp;SUBSTITUTE(TEXT(CW7,"#,##0.00"),"-","△")&amp;"】"))</f>
        <v>【59.64】</v>
      </c>
      <c r="CX6" s="35">
        <f>IF(CX7="",NA(),CX7)</f>
        <v>93.8</v>
      </c>
      <c r="CY6" s="35">
        <f t="shared" ref="CY6:DG6" si="11">IF(CY7="",NA(),CY7)</f>
        <v>93.94</v>
      </c>
      <c r="CZ6" s="35">
        <f t="shared" si="11"/>
        <v>92.98</v>
      </c>
      <c r="DA6" s="35">
        <f t="shared" si="11"/>
        <v>93.46</v>
      </c>
      <c r="DB6" s="35">
        <f t="shared" si="11"/>
        <v>93.61</v>
      </c>
      <c r="DC6" s="35">
        <f t="shared" si="11"/>
        <v>92.9</v>
      </c>
      <c r="DD6" s="35">
        <f t="shared" si="11"/>
        <v>92.56</v>
      </c>
      <c r="DE6" s="35">
        <f t="shared" si="11"/>
        <v>92.4</v>
      </c>
      <c r="DF6" s="35">
        <f t="shared" si="11"/>
        <v>91.62</v>
      </c>
      <c r="DG6" s="35">
        <f t="shared" si="11"/>
        <v>93.73</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0.03</v>
      </c>
      <c r="EJ6" s="35">
        <f t="shared" si="14"/>
        <v>0.04</v>
      </c>
      <c r="EK6" s="35">
        <f t="shared" si="14"/>
        <v>0.05</v>
      </c>
      <c r="EL6" s="35">
        <f t="shared" si="14"/>
        <v>0.06</v>
      </c>
      <c r="EM6" s="35">
        <f t="shared" si="14"/>
        <v>0.04</v>
      </c>
      <c r="EN6" s="35">
        <f t="shared" si="14"/>
        <v>0.12</v>
      </c>
      <c r="EO6" s="34" t="str">
        <f>IF(EO7="","",IF(EO7="-","【-】","【"&amp;SUBSTITUTE(TEXT(EO7,"#,##0.00"),"-","△")&amp;"】"))</f>
        <v>【0.22】</v>
      </c>
    </row>
    <row r="7" spans="1:145" s="36" customFormat="1" x14ac:dyDescent="0.15">
      <c r="A7" s="28"/>
      <c r="B7" s="37">
        <v>2019</v>
      </c>
      <c r="C7" s="37">
        <v>232238</v>
      </c>
      <c r="D7" s="37">
        <v>47</v>
      </c>
      <c r="E7" s="37">
        <v>17</v>
      </c>
      <c r="F7" s="37">
        <v>1</v>
      </c>
      <c r="G7" s="37">
        <v>0</v>
      </c>
      <c r="H7" s="37" t="s">
        <v>97</v>
      </c>
      <c r="I7" s="37" t="s">
        <v>98</v>
      </c>
      <c r="J7" s="37" t="s">
        <v>99</v>
      </c>
      <c r="K7" s="37" t="s">
        <v>100</v>
      </c>
      <c r="L7" s="37" t="s">
        <v>101</v>
      </c>
      <c r="M7" s="37" t="s">
        <v>102</v>
      </c>
      <c r="N7" s="38" t="s">
        <v>103</v>
      </c>
      <c r="O7" s="38" t="s">
        <v>104</v>
      </c>
      <c r="P7" s="38">
        <v>83.86</v>
      </c>
      <c r="Q7" s="38">
        <v>93.41</v>
      </c>
      <c r="R7" s="38">
        <v>1650</v>
      </c>
      <c r="S7" s="38">
        <v>92761</v>
      </c>
      <c r="T7" s="38">
        <v>33.659999999999997</v>
      </c>
      <c r="U7" s="38">
        <v>2755.82</v>
      </c>
      <c r="V7" s="38">
        <v>77709</v>
      </c>
      <c r="W7" s="38">
        <v>12.88</v>
      </c>
      <c r="X7" s="38">
        <v>6033.31</v>
      </c>
      <c r="Y7" s="38">
        <v>69.099999999999994</v>
      </c>
      <c r="Z7" s="38">
        <v>74.010000000000005</v>
      </c>
      <c r="AA7" s="38">
        <v>77</v>
      </c>
      <c r="AB7" s="38">
        <v>78.83</v>
      </c>
      <c r="AC7" s="38">
        <v>80.25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1184.8900000000001</v>
      </c>
      <c r="BG7" s="38">
        <v>981.16</v>
      </c>
      <c r="BH7" s="38">
        <v>859.84</v>
      </c>
      <c r="BI7" s="38">
        <v>827.24</v>
      </c>
      <c r="BJ7" s="38">
        <v>935.17</v>
      </c>
      <c r="BK7" s="38">
        <v>1051.49</v>
      </c>
      <c r="BL7" s="38">
        <v>991.69</v>
      </c>
      <c r="BM7" s="38">
        <v>986.82</v>
      </c>
      <c r="BN7" s="38">
        <v>1023.34</v>
      </c>
      <c r="BO7" s="38">
        <v>653.69000000000005</v>
      </c>
      <c r="BP7" s="38">
        <v>682.51</v>
      </c>
      <c r="BQ7" s="38">
        <v>56.28</v>
      </c>
      <c r="BR7" s="38">
        <v>61.34</v>
      </c>
      <c r="BS7" s="38">
        <v>64.569999999999993</v>
      </c>
      <c r="BT7" s="38">
        <v>64.81</v>
      </c>
      <c r="BU7" s="38">
        <v>60.03</v>
      </c>
      <c r="BV7" s="38">
        <v>80.11</v>
      </c>
      <c r="BW7" s="38">
        <v>84.53</v>
      </c>
      <c r="BX7" s="38">
        <v>84.02</v>
      </c>
      <c r="BY7" s="38">
        <v>82.26</v>
      </c>
      <c r="BZ7" s="38">
        <v>88.05</v>
      </c>
      <c r="CA7" s="38">
        <v>100.34</v>
      </c>
      <c r="CB7" s="38">
        <v>171.69</v>
      </c>
      <c r="CC7" s="38">
        <v>157.21</v>
      </c>
      <c r="CD7" s="38">
        <v>150</v>
      </c>
      <c r="CE7" s="38">
        <v>150</v>
      </c>
      <c r="CF7" s="38">
        <v>150</v>
      </c>
      <c r="CG7" s="38">
        <v>162.66</v>
      </c>
      <c r="CH7" s="38">
        <v>154.69999999999999</v>
      </c>
      <c r="CI7" s="38">
        <v>154.83000000000001</v>
      </c>
      <c r="CJ7" s="38">
        <v>154.25</v>
      </c>
      <c r="CK7" s="38">
        <v>141.15</v>
      </c>
      <c r="CL7" s="38">
        <v>136.15</v>
      </c>
      <c r="CM7" s="38" t="s">
        <v>103</v>
      </c>
      <c r="CN7" s="38" t="s">
        <v>103</v>
      </c>
      <c r="CO7" s="38" t="s">
        <v>103</v>
      </c>
      <c r="CP7" s="38" t="s">
        <v>103</v>
      </c>
      <c r="CQ7" s="38" t="s">
        <v>103</v>
      </c>
      <c r="CR7" s="38">
        <v>56.67</v>
      </c>
      <c r="CS7" s="38">
        <v>58.04</v>
      </c>
      <c r="CT7" s="38">
        <v>59.9</v>
      </c>
      <c r="CU7" s="38">
        <v>64.510000000000005</v>
      </c>
      <c r="CV7" s="38">
        <v>57.04</v>
      </c>
      <c r="CW7" s="38">
        <v>59.64</v>
      </c>
      <c r="CX7" s="38">
        <v>93.8</v>
      </c>
      <c r="CY7" s="38">
        <v>93.94</v>
      </c>
      <c r="CZ7" s="38">
        <v>92.98</v>
      </c>
      <c r="DA7" s="38">
        <v>93.46</v>
      </c>
      <c r="DB7" s="38">
        <v>93.61</v>
      </c>
      <c r="DC7" s="38">
        <v>92.9</v>
      </c>
      <c r="DD7" s="38">
        <v>92.56</v>
      </c>
      <c r="DE7" s="38">
        <v>92.4</v>
      </c>
      <c r="DF7" s="38">
        <v>91.62</v>
      </c>
      <c r="DG7" s="38">
        <v>93.73</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0.03</v>
      </c>
      <c r="EJ7" s="38">
        <v>0.04</v>
      </c>
      <c r="EK7" s="38">
        <v>0.05</v>
      </c>
      <c r="EL7" s="38">
        <v>0.06</v>
      </c>
      <c r="EM7" s="38">
        <v>0.04</v>
      </c>
      <c r="EN7" s="38">
        <v>0.12</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2021-01-20T00:00:31Z</cp:lastPrinted>
  <dcterms:created xsi:type="dcterms:W3CDTF">2020-12-04T02:47:20Z</dcterms:created>
  <dcterms:modified xsi:type="dcterms:W3CDTF">2021-02-22T02:15:03Z</dcterms:modified>
  <cp:category/>
</cp:coreProperties>
</file>