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TuNQK5Djtxh1yoVn3ZUHoalUJh5HRrGWI/LiP7KuGQlZ2IO+ba7fIyCa22V2NXWIImL9jia6SHlVK3pP5ILRQg==" workbookSaltValue="dHrIbLeI6zALYie0hRKVj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<sst xmlns="http://schemas.openxmlformats.org/spreadsheetml/2006/main" count="231" uniqueCount="117">
  <si>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</si>
  <si>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</si>
  <si>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</si>
  <si>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</si>
  <si>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</si>
  <si>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</si>
  <si>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</si>
  <si>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</si>
  <si>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</si>
  <si>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</si>
  <si>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</si>
  <si>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</si>
  <si>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</si>
  <si>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</si>
  <si>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</si>
  <si>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</si>
  <si>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</si>
  <si>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</si>
  <si>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</si>
  <si>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</si>
  <si>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</si>
  <si>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</si>
  <si>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</si>
  <si>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</si>
  <si>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</si>
  <si>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</si>
  <si>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</si>
  <si>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</si>
  <si>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</si>
  <si>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</si>
  <si>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</si>
  <si>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</si>
  <si>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</si>
  <si>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</si>
  <si>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</si>
  <si>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</si>
  <si>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</si>
  <si>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</si>
  <si>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</si>
  <si>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</si>
  <si>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</si>
  <si>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</si>
  <si>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</si>
  <si>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</si>
  <si>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</si>
  <si>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</si>
  <si>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</si>
  <si>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</si>
  <si>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</si>
  <si>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</si>
  <si>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</si>
  <si>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</si>
  <si>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</si>
  <si>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</si>
  <si>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</si>
  <si>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</si>
  <si>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</si>
  <si>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</si>
  <si>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</si>
  <si>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</si>
  <si>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</si>
  <si>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</si>
  <si>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</si>
  <si>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</si>
  <si>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</si>
  <si>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</si>
  <si>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</si>
  <si>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</si>
  <si>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</si>
  <si>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</si>
  <si>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</si>
  <si>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</si>
  <si>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</si>
  <si>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</si>
  <si>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</si>
  <si>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</si>
  <si>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</si>
  <si>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</si>
  <si>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</si>
  <si>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</si>
  <si>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</si>
  <si>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</si>
  <si>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</si>
  <si>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</si>
  <si>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</si>
  <si>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</si>
  <si>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</si>
  <si>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</si>
  <si>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</si>
  <si>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</si>
  <si>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</si>
  <si>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</si>
  <si>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</si>
  <si>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</si>
  <si>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</si>
  <si>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</si>
  <si>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</si>
  <si>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</si>
  <si>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</si>
  <si>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</si>
  <si>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</si>
  <si>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</si>
  <si>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</si>
  <si>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</si>
  <si>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</si>
  <si>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</si>
  <si>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</si>
  <si>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</si>
  <si>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</si>
  <si>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</si>
  <si>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</si>
  <si>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</si>
  <si>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</si>
  <si>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</si>
  <si>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資産全体で約５３％、資産の種類によってはより高い償却率となっており、老朽化が顕著となっています。管渠施設については、現時点で耐用年数を超過する施設はないものの、昭和５０年代後半から平成１０年ごろにかけて、施設整備を急速に進めたため、今後、施設老朽化が加速度的に進み、施設更新費用や施設修繕費が増加する見込みとなっています。このため、平成３０年度末に策定したストックマネジメント計画を基に、施設の効率的な修繕を進めるとともに、国庫補助金や企業債を有効活用した資金計画との整合を図りながら、施設整備に取り組んでいきます。</t>
    <rPh sb="2" eb="4">
      <t>ユウケイ</t>
    </rPh>
    <rPh sb="4" eb="6">
      <t>コテイ</t>
    </rPh>
    <rPh sb="6" eb="8">
      <t>シサン</t>
    </rPh>
    <rPh sb="8" eb="10">
      <t>ゲンカ</t>
    </rPh>
    <rPh sb="10" eb="12">
      <t>ショウキャク</t>
    </rPh>
    <rPh sb="12" eb="13">
      <t>リツ</t>
    </rPh>
    <rPh sb="14" eb="16">
      <t>シサン</t>
    </rPh>
    <rPh sb="16" eb="18">
      <t>ゼンタイ</t>
    </rPh>
    <rPh sb="19" eb="20">
      <t>ヤク</t>
    </rPh>
    <rPh sb="24" eb="26">
      <t>シサン</t>
    </rPh>
    <rPh sb="27" eb="29">
      <t>シュルイ</t>
    </rPh>
    <rPh sb="36" eb="37">
      <t>タカ</t>
    </rPh>
    <rPh sb="38" eb="40">
      <t>ショウキャク</t>
    </rPh>
    <rPh sb="40" eb="41">
      <t>リツ</t>
    </rPh>
    <rPh sb="48" eb="51">
      <t>ロウキュウカ</t>
    </rPh>
    <rPh sb="52" eb="54">
      <t>ケンチョ</t>
    </rPh>
    <rPh sb="62" eb="64">
      <t>カンキョ</t>
    </rPh>
    <rPh sb="64" eb="66">
      <t>シセツ</t>
    </rPh>
    <rPh sb="72" eb="75">
      <t>ゲンジテン</t>
    </rPh>
    <rPh sb="76" eb="78">
      <t>タイヨウ</t>
    </rPh>
    <rPh sb="78" eb="80">
      <t>ネンスウ</t>
    </rPh>
    <rPh sb="81" eb="83">
      <t>チョウカ</t>
    </rPh>
    <rPh sb="85" eb="87">
      <t>シセツ</t>
    </rPh>
    <rPh sb="94" eb="96">
      <t>ショウワ</t>
    </rPh>
    <rPh sb="98" eb="100">
      <t>ネンダイ</t>
    </rPh>
    <rPh sb="100" eb="102">
      <t>コウハン</t>
    </rPh>
    <rPh sb="104" eb="106">
      <t>ヘイセイ</t>
    </rPh>
    <rPh sb="108" eb="109">
      <t>ネン</t>
    </rPh>
    <rPh sb="116" eb="118">
      <t>シセツ</t>
    </rPh>
    <rPh sb="118" eb="120">
      <t>セイビ</t>
    </rPh>
    <rPh sb="121" eb="123">
      <t>キュウソク</t>
    </rPh>
    <rPh sb="124" eb="125">
      <t>スス</t>
    </rPh>
    <rPh sb="130" eb="132">
      <t>コンゴ</t>
    </rPh>
    <rPh sb="133" eb="135">
      <t>シセツ</t>
    </rPh>
    <rPh sb="135" eb="138">
      <t>ロウキュウカ</t>
    </rPh>
    <rPh sb="139" eb="143">
      <t>カソクドテキ</t>
    </rPh>
    <rPh sb="144" eb="145">
      <t>スス</t>
    </rPh>
    <rPh sb="147" eb="149">
      <t>シセツ</t>
    </rPh>
    <rPh sb="149" eb="151">
      <t>コウシン</t>
    </rPh>
    <rPh sb="151" eb="153">
      <t>ヒヨウ</t>
    </rPh>
    <rPh sb="154" eb="156">
      <t>シセツ</t>
    </rPh>
    <rPh sb="156" eb="159">
      <t>シュウゼンヒ</t>
    </rPh>
    <rPh sb="160" eb="162">
      <t>ゾウカ</t>
    </rPh>
    <rPh sb="164" eb="166">
      <t>ミコ</t>
    </rPh>
    <rPh sb="180" eb="182">
      <t>ヘイセイ</t>
    </rPh>
    <rPh sb="184" eb="187">
      <t>ネンドマツ</t>
    </rPh>
    <rPh sb="188" eb="190">
      <t>サクテイ</t>
    </rPh>
    <rPh sb="202" eb="204">
      <t>ケイカク</t>
    </rPh>
    <rPh sb="205" eb="206">
      <t>モト</t>
    </rPh>
    <rPh sb="208" eb="210">
      <t>シセツ</t>
    </rPh>
    <rPh sb="211" eb="214">
      <t>コウリツテキ</t>
    </rPh>
    <rPh sb="215" eb="217">
      <t>シュウゼン</t>
    </rPh>
    <rPh sb="218" eb="219">
      <t>スス</t>
    </rPh>
    <rPh sb="226" eb="228">
      <t>コッコ</t>
    </rPh>
    <rPh sb="228" eb="231">
      <t>ホジョキン</t>
    </rPh>
    <rPh sb="232" eb="234">
      <t>キギョウ</t>
    </rPh>
    <rPh sb="234" eb="235">
      <t>サイ</t>
    </rPh>
    <rPh sb="236" eb="238">
      <t>ユウコウ</t>
    </rPh>
    <rPh sb="238" eb="240">
      <t>カツヨウ</t>
    </rPh>
    <rPh sb="242" eb="244">
      <t>シキン</t>
    </rPh>
    <rPh sb="244" eb="246">
      <t>ケイカク</t>
    </rPh>
    <rPh sb="248" eb="250">
      <t>セイゴウ</t>
    </rPh>
    <rPh sb="251" eb="252">
      <t>ハカ</t>
    </rPh>
    <rPh sb="257" eb="259">
      <t>シセツ</t>
    </rPh>
    <rPh sb="259" eb="261">
      <t>セイビ</t>
    </rPh>
    <rPh sb="262" eb="263">
      <t>ト</t>
    </rPh>
    <rPh sb="264" eb="265">
      <t>ク</t>
    </rPh>
    <phoneticPr fontId="4"/>
  </si>
  <si>
    <t>　有収水量の増による下水道使用料の増加や浄化センターの包括運転管理委託継続、企業債元金の償還終了による企業債支払利息の減少、その他の経費節減等により、⑥汚水処理原価は減少、①経常収支比率は微増となり、⑤経費回収率も増加となっています。しかし、施設老朽化による施設更新費用や定期点検費用の増加傾向が続いている影響により、今後①経常収支比率が減少し、⑥汚水処理原価が増加していくことが予想されます。⑦施設利用率は６０％程度で推移しており、現在は能力が過大となっていますが、今後の施設更新時に見直しを検討していく予定です。また、本市では、市街化区域内の下水道整備が既に終了しているため⑧水洗化率の上昇は期待できず、加えて人口減少社会の到来もあるため、今後、下水道使用料の大幅な自然増は期待できない状況となっています。下水道事業の経営に当たり、一般会計から国の繰出基準額以上の繰入を受けてはいますが、この先、一般会計からの繰入額の増加は見込めず、前述した要因等もあるため、今後も経営状況を注視し、必要に応じて、収益の多くを占める下水道使用料の改定や、効率化による経費節減等の検討を進めていきます。</t>
    <rPh sb="1" eb="3">
      <t>ユウシュウ</t>
    </rPh>
    <rPh sb="3" eb="5">
      <t>スイリョウ</t>
    </rPh>
    <rPh sb="6" eb="7">
      <t>ゾウ</t>
    </rPh>
    <rPh sb="10" eb="13">
      <t>ゲスイドウ</t>
    </rPh>
    <rPh sb="13" eb="16">
      <t>シヨウリョウ</t>
    </rPh>
    <rPh sb="17" eb="19">
      <t>ゾウカ</t>
    </rPh>
    <rPh sb="20" eb="22">
      <t>ジョウカ</t>
    </rPh>
    <rPh sb="27" eb="29">
      <t>ホウカツ</t>
    </rPh>
    <rPh sb="29" eb="31">
      <t>ウンテン</t>
    </rPh>
    <rPh sb="31" eb="33">
      <t>カンリ</t>
    </rPh>
    <rPh sb="33" eb="35">
      <t>イタク</t>
    </rPh>
    <rPh sb="35" eb="37">
      <t>ケイゾク</t>
    </rPh>
    <rPh sb="38" eb="40">
      <t>キギョウ</t>
    </rPh>
    <rPh sb="40" eb="41">
      <t>サイ</t>
    </rPh>
    <rPh sb="41" eb="43">
      <t>ガンキン</t>
    </rPh>
    <rPh sb="44" eb="46">
      <t>ショウカン</t>
    </rPh>
    <rPh sb="46" eb="48">
      <t>シュウリョウ</t>
    </rPh>
    <rPh sb="51" eb="53">
      <t>キギョウ</t>
    </rPh>
    <rPh sb="53" eb="54">
      <t>サイ</t>
    </rPh>
    <rPh sb="54" eb="56">
      <t>シハライ</t>
    </rPh>
    <rPh sb="56" eb="58">
      <t>リソク</t>
    </rPh>
    <rPh sb="59" eb="61">
      <t>ゲンショウ</t>
    </rPh>
    <rPh sb="64" eb="65">
      <t>タ</t>
    </rPh>
    <rPh sb="66" eb="68">
      <t>ケイヒ</t>
    </rPh>
    <rPh sb="68" eb="70">
      <t>セツゲン</t>
    </rPh>
    <rPh sb="70" eb="71">
      <t>トウ</t>
    </rPh>
    <rPh sb="76" eb="78">
      <t>オスイ</t>
    </rPh>
    <rPh sb="78" eb="80">
      <t>ショリ</t>
    </rPh>
    <rPh sb="80" eb="82">
      <t>ゲンカ</t>
    </rPh>
    <rPh sb="83" eb="85">
      <t>ゲンショウ</t>
    </rPh>
    <rPh sb="87" eb="89">
      <t>ケイジョウ</t>
    </rPh>
    <rPh sb="89" eb="91">
      <t>シュウシ</t>
    </rPh>
    <rPh sb="91" eb="93">
      <t>ヒリツ</t>
    </rPh>
    <rPh sb="94" eb="96">
      <t>ビゾウ</t>
    </rPh>
    <rPh sb="101" eb="103">
      <t>ケイヒ</t>
    </rPh>
    <rPh sb="103" eb="105">
      <t>カイシュウ</t>
    </rPh>
    <rPh sb="105" eb="106">
      <t>リツ</t>
    </rPh>
    <rPh sb="107" eb="109">
      <t>ゾウカ</t>
    </rPh>
    <rPh sb="159" eb="161">
      <t>コンゴ</t>
    </rPh>
    <rPh sb="162" eb="164">
      <t>ケイジョウ</t>
    </rPh>
    <rPh sb="164" eb="166">
      <t>シュウシ</t>
    </rPh>
    <rPh sb="166" eb="168">
      <t>ヒリツ</t>
    </rPh>
    <rPh sb="169" eb="171">
      <t>ゲンショウ</t>
    </rPh>
    <rPh sb="174" eb="176">
      <t>オスイ</t>
    </rPh>
    <rPh sb="176" eb="178">
      <t>ショリ</t>
    </rPh>
    <rPh sb="178" eb="180">
      <t>ゲンカ</t>
    </rPh>
    <rPh sb="181" eb="183">
      <t>ゾウカ</t>
    </rPh>
    <rPh sb="190" eb="192">
      <t>ヨソウ</t>
    </rPh>
    <rPh sb="198" eb="200">
      <t>シセツ</t>
    </rPh>
    <rPh sb="200" eb="203">
      <t>リヨウリツ</t>
    </rPh>
    <rPh sb="207" eb="209">
      <t>テイド</t>
    </rPh>
    <rPh sb="210" eb="212">
      <t>スイイ</t>
    </rPh>
    <rPh sb="217" eb="219">
      <t>ゲンザイ</t>
    </rPh>
    <rPh sb="220" eb="222">
      <t>ノウリョク</t>
    </rPh>
    <rPh sb="223" eb="225">
      <t>カダイ</t>
    </rPh>
    <rPh sb="234" eb="236">
      <t>コンゴ</t>
    </rPh>
    <rPh sb="237" eb="239">
      <t>シセツ</t>
    </rPh>
    <rPh sb="239" eb="241">
      <t>コウシン</t>
    </rPh>
    <rPh sb="241" eb="242">
      <t>ジ</t>
    </rPh>
    <rPh sb="243" eb="245">
      <t>ミナオ</t>
    </rPh>
    <rPh sb="247" eb="249">
      <t>ケントウ</t>
    </rPh>
    <rPh sb="253" eb="255">
      <t>ヨテイ</t>
    </rPh>
    <rPh sb="261" eb="263">
      <t>ホンシ</t>
    </rPh>
    <rPh sb="266" eb="269">
      <t>シガイカ</t>
    </rPh>
    <rPh sb="269" eb="271">
      <t>クイキ</t>
    </rPh>
    <rPh sb="271" eb="272">
      <t>ナイ</t>
    </rPh>
    <rPh sb="273" eb="276">
      <t>ゲスイドウ</t>
    </rPh>
    <rPh sb="276" eb="278">
      <t>セイビ</t>
    </rPh>
    <rPh sb="279" eb="280">
      <t>スデ</t>
    </rPh>
    <rPh sb="281" eb="283">
      <t>シュウリョウ</t>
    </rPh>
    <rPh sb="290" eb="293">
      <t>スイセンカ</t>
    </rPh>
    <rPh sb="293" eb="294">
      <t>リツ</t>
    </rPh>
    <rPh sb="295" eb="297">
      <t>ジョウショウ</t>
    </rPh>
    <rPh sb="298" eb="300">
      <t>キタイ</t>
    </rPh>
    <rPh sb="304" eb="305">
      <t>クワ</t>
    </rPh>
    <rPh sb="307" eb="309">
      <t>ジンコウ</t>
    </rPh>
    <rPh sb="309" eb="311">
      <t>ゲンショウ</t>
    </rPh>
    <rPh sb="311" eb="313">
      <t>シャカイ</t>
    </rPh>
    <rPh sb="314" eb="316">
      <t>トウライ</t>
    </rPh>
    <rPh sb="322" eb="324">
      <t>コンゴ</t>
    </rPh>
    <rPh sb="325" eb="328">
      <t>ゲスイドウ</t>
    </rPh>
    <rPh sb="328" eb="331">
      <t>シヨウリョウ</t>
    </rPh>
    <rPh sb="332" eb="334">
      <t>オオハバ</t>
    </rPh>
    <rPh sb="335" eb="337">
      <t>シゼン</t>
    </rPh>
    <rPh sb="337" eb="338">
      <t>ゾウ</t>
    </rPh>
    <rPh sb="339" eb="341">
      <t>キタイ</t>
    </rPh>
    <rPh sb="345" eb="347">
      <t>ジョウキョウ</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</si>
  <si>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そのため、今後も令和元年度末に策定した下水道事業経営戦略を基に、経営状況を注視し、定期的な経営戦略の見直しを行っていきます（令和６年度見直し予定）。それと同時に、必要に応じて使用料の見直しの検討や、更なる経費削減策として令和４年度からは汚泥の共同処理を開始する予定となっており、事業の健全化、効率化に取り組んでいきます。</t>
    <rPh sb="1" eb="3">
      <t>ショウワ</t>
    </rPh>
    <rPh sb="5" eb="7">
      <t>ネンド</t>
    </rPh>
    <rPh sb="9" eb="12">
      <t>ゲスイドウ</t>
    </rPh>
    <rPh sb="12" eb="14">
      <t>ジギョウ</t>
    </rPh>
    <rPh sb="15" eb="16">
      <t>スス</t>
    </rPh>
    <rPh sb="22" eb="24">
      <t>コウシン</t>
    </rPh>
    <rPh sb="24" eb="26">
      <t>ジキ</t>
    </rPh>
    <rPh sb="27" eb="28">
      <t>ムカ</t>
    </rPh>
    <rPh sb="32" eb="35">
      <t>ゲスイドウ</t>
    </rPh>
    <rPh sb="35" eb="37">
      <t>シセツ</t>
    </rPh>
    <rPh sb="38" eb="39">
      <t>オオ</t>
    </rPh>
    <rPh sb="41" eb="43">
      <t>イジ</t>
    </rPh>
    <rPh sb="43" eb="45">
      <t>カンリ</t>
    </rPh>
    <rPh sb="45" eb="47">
      <t>ヒヨウ</t>
    </rPh>
    <rPh sb="50" eb="52">
      <t>シキン</t>
    </rPh>
    <rPh sb="52" eb="54">
      <t>チョウタツ</t>
    </rPh>
    <rPh sb="55" eb="57">
      <t>コウシン</t>
    </rPh>
    <rPh sb="57" eb="59">
      <t>シュホウ</t>
    </rPh>
    <rPh sb="59" eb="60">
      <t>トウ</t>
    </rPh>
    <rPh sb="61" eb="63">
      <t>ゲンザイ</t>
    </rPh>
    <rPh sb="63" eb="65">
      <t>チョクメン</t>
    </rPh>
    <rPh sb="69" eb="70">
      <t>オオ</t>
    </rPh>
    <rPh sb="72" eb="74">
      <t>カダイ</t>
    </rPh>
    <rPh sb="86" eb="87">
      <t>シ</t>
    </rPh>
    <rPh sb="88" eb="90">
      <t>ザイセイ</t>
    </rPh>
    <rPh sb="90" eb="92">
      <t>ジョウキョウ</t>
    </rPh>
    <rPh sb="93" eb="95">
      <t>セッパク</t>
    </rPh>
    <rPh sb="100" eb="102">
      <t>イッパン</t>
    </rPh>
    <rPh sb="102" eb="104">
      <t>カイケイ</t>
    </rPh>
    <rPh sb="153" eb="155">
      <t>レイワ</t>
    </rPh>
    <rPh sb="155" eb="156">
      <t>ガン</t>
    </rPh>
    <rPh sb="156" eb="158">
      <t>ネンド</t>
    </rPh>
    <rPh sb="158" eb="159">
      <t>マツ</t>
    </rPh>
    <rPh sb="160" eb="162">
      <t>サクテイ</t>
    </rPh>
    <rPh sb="207" eb="209">
      <t>レイワ</t>
    </rPh>
    <rPh sb="210" eb="212">
      <t>ネンド</t>
    </rPh>
    <rPh sb="212" eb="214">
      <t>ミナオ</t>
    </rPh>
    <rPh sb="215" eb="217">
      <t>ヨテイ</t>
    </rPh>
    <rPh sb="222" eb="224">
      <t>ドウジ</t>
    </rPh>
    <rPh sb="268" eb="270">
      <t>ショリ</t>
    </rPh>
    <rPh sb="271" eb="273">
      <t>カイシ</t>
    </rPh>
    <rPh sb="275" eb="27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</si>
</sst>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c:v>
                </c:pt>
                <c:pt idx="1">
                  <c:v>0.12</c:v>
                </c:pt>
                <c:pt idx="2" formatCode="#,##0.00;&quot;△&quot;#,##0.00">
                  <c:v>0</c:v>
                </c:pt>
                <c:pt idx="3">
                  <c:v>0.01</c:v>
                </c:pt>
                <c:pt idx="4" formatCode="#,##0.00;&quot;△&quot;#,##0.00">
                  <c:v>0</c:v>
                </c:pt>
              </c:numCache>
            </c:numRef>
          </c:val>
          <c:extLst>
            <c:ext xmlns:c16="http://schemas.microsoft.com/office/drawing/2014/chart" uri="{C3380CC4-5D6E-409C-BE32-E72D297353CC}">
              <c16:uniqueId val="{00000000-2826-4D63-8362-BD05493DD364}"/>
            </c:ext>
          </c:extLst>
        </c:ser>
        <c:dLbls>
          <c:showLegendKey val="0"/>
          <c:showVal val="0"/>
          <c:showCatName val="0"/>
          <c:showSerName val="0"/>
          <c:showPercent val="0"/>
          <c:showBubbleSize val="0"/>
        </c:dLbls>
        <c:gapWidth val="150"/>
        <c:axId val="338781392"/>
        <c:axId val="3387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2826-4D63-8362-BD05493DD364}"/>
            </c:ext>
          </c:extLst>
        </c:ser>
        <c:dLbls>
          <c:showLegendKey val="0"/>
          <c:showVal val="0"/>
          <c:showCatName val="0"/>
          <c:showSerName val="0"/>
          <c:showPercent val="0"/>
          <c:showBubbleSize val="0"/>
        </c:dLbls>
        <c:marker val="1"/>
        <c:smooth val="0"/>
        <c:axId val="338781392"/>
        <c:axId val="338784136"/>
      </c:lineChart>
      <c:dateAx>
        <c:axId val="338781392"/>
        <c:scaling>
          <c:orientation val="minMax"/>
        </c:scaling>
        <c:delete val="1"/>
        <c:axPos val="b"/>
        <c:numFmt formatCode="&quot;H&quot;yy" sourceLinked="1"/>
        <c:majorTickMark val="none"/>
        <c:minorTickMark val="none"/>
        <c:tickLblPos val="none"/>
        <c:crossAx val="338784136"/>
        <c:crosses val="autoZero"/>
        <c:auto val="1"/>
        <c:lblOffset val="100"/>
        <c:baseTimeUnit val="years"/>
      </c:dateAx>
      <c:valAx>
        <c:axId val="3387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8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58.92</c:v>
                </c:pt>
                <c:pt idx="1">
                  <c:v>60.24</c:v>
                </c:pt>
                <c:pt idx="2">
                  <c:v>59.67</c:v>
                </c:pt>
                <c:pt idx="3">
                  <c:v>59.65</c:v>
                </c:pt>
                <c:pt idx="4">
                  <c:v>61.66</c:v>
                </c:pt>
              </c:numCache>
            </c:numRef>
          </c:val>
          <c:extLst>
            <c:ext xmlns:c16="http://schemas.microsoft.com/office/drawing/2014/chart" uri="{C3380CC4-5D6E-409C-BE32-E72D297353CC}">
              <c16:uniqueId val="{00000000-8FAB-419F-8D74-4AA91E789B51}"/>
            </c:ext>
          </c:extLst>
        </c:ser>
        <c:dLbls>
          <c:showLegendKey val="0"/>
          <c:showVal val="0"/>
          <c:showCatName val="0"/>
          <c:showSerName val="0"/>
          <c:showPercent val="0"/>
          <c:showBubbleSize val="0"/>
        </c:dLbls>
        <c:gapWidth val="150"/>
        <c:axId val="338784920"/>
        <c:axId val="3387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8FAB-419F-8D74-4AA91E789B51}"/>
            </c:ext>
          </c:extLst>
        </c:ser>
        <c:dLbls>
          <c:showLegendKey val="0"/>
          <c:showVal val="0"/>
          <c:showCatName val="0"/>
          <c:showSerName val="0"/>
          <c:showPercent val="0"/>
          <c:showBubbleSize val="0"/>
        </c:dLbls>
        <c:marker val="1"/>
        <c:smooth val="0"/>
        <c:axId val="338784920"/>
        <c:axId val="338785704"/>
      </c:lineChart>
      <c:dateAx>
        <c:axId val="338784920"/>
        <c:scaling>
          <c:orientation val="minMax"/>
        </c:scaling>
        <c:delete val="1"/>
        <c:axPos val="b"/>
        <c:numFmt formatCode="&quot;H&quot;yy" sourceLinked="1"/>
        <c:majorTickMark val="none"/>
        <c:minorTickMark val="none"/>
        <c:tickLblPos val="none"/>
        <c:crossAx val="338785704"/>
        <c:crosses val="autoZero"/>
        <c:auto val="1"/>
        <c:lblOffset val="100"/>
        <c:baseTimeUnit val="years"/>
      </c:dateAx>
      <c:valAx>
        <c:axId val="3387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98.95</c:v>
                </c:pt>
                <c:pt idx="1">
                  <c:v>99</c:v>
                </c:pt>
                <c:pt idx="2">
                  <c:v>99.04</c:v>
                </c:pt>
                <c:pt idx="3">
                  <c:v>99.05</c:v>
                </c:pt>
                <c:pt idx="4">
                  <c:v>99.04</c:v>
                </c:pt>
              </c:numCache>
            </c:numRef>
          </c:val>
          <c:extLst>
            <c:ext xmlns:c16="http://schemas.microsoft.com/office/drawing/2014/chart" uri="{C3380CC4-5D6E-409C-BE32-E72D297353CC}">
              <c16:uniqueId val="{00000000-9384-4934-BECC-C8B47A0707A4}"/>
            </c:ext>
          </c:extLst>
        </c:ser>
        <c:dLbls>
          <c:showLegendKey val="0"/>
          <c:showVal val="0"/>
          <c:showCatName val="0"/>
          <c:showSerName val="0"/>
          <c:showPercent val="0"/>
          <c:showBubbleSize val="0"/>
        </c:dLbls>
        <c:gapWidth val="150"/>
        <c:axId val="425435888"/>
        <c:axId val="42543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9384-4934-BECC-C8B47A0707A4}"/>
            </c:ext>
          </c:extLst>
        </c:ser>
        <c:dLbls>
          <c:showLegendKey val="0"/>
          <c:showVal val="0"/>
          <c:showCatName val="0"/>
          <c:showSerName val="0"/>
          <c:showPercent val="0"/>
          <c:showBubbleSize val="0"/>
        </c:dLbls>
        <c:marker val="1"/>
        <c:smooth val="0"/>
        <c:axId val="425435888"/>
        <c:axId val="425437064"/>
      </c:lineChart>
      <c:dateAx>
        <c:axId val="425435888"/>
        <c:scaling>
          <c:orientation val="minMax"/>
        </c:scaling>
        <c:delete val="1"/>
        <c:axPos val="b"/>
        <c:numFmt formatCode="&quot;H&quot;yy" sourceLinked="1"/>
        <c:majorTickMark val="none"/>
        <c:minorTickMark val="none"/>
        <c:tickLblPos val="none"/>
        <c:crossAx val="425437064"/>
        <c:crosses val="autoZero"/>
        <c:auto val="1"/>
        <c:lblOffset val="100"/>
        <c:baseTimeUnit val="years"/>
      </c:dateAx>
      <c:valAx>
        <c:axId val="42543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3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88.57</c:v>
                </c:pt>
                <c:pt idx="1">
                  <c:v>89.07</c:v>
                </c:pt>
                <c:pt idx="2">
                  <c:v>93.82</c:v>
                </c:pt>
                <c:pt idx="3">
                  <c:v>111.81</c:v>
                </c:pt>
                <c:pt idx="4">
                  <c:v>112.91</c:v>
                </c:pt>
              </c:numCache>
            </c:numRef>
          </c:val>
          <c:extLst>
            <c:ext xmlns:c16="http://schemas.microsoft.com/office/drawing/2014/chart" uri="{C3380CC4-5D6E-409C-BE32-E72D297353CC}">
              <c16:uniqueId val="{00000000-588D-4D53-8760-2CD4A6361855}"/>
            </c:ext>
          </c:extLst>
        </c:ser>
        <c:dLbls>
          <c:showLegendKey val="0"/>
          <c:showVal val="0"/>
          <c:showCatName val="0"/>
          <c:showSerName val="0"/>
          <c:showPercent val="0"/>
          <c:showBubbleSize val="0"/>
        </c:dLbls>
        <c:gapWidth val="150"/>
        <c:axId val="338782176"/>
        <c:axId val="3387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c:ext xmlns:c16="http://schemas.microsoft.com/office/drawing/2014/chart" uri="{C3380CC4-5D6E-409C-BE32-E72D297353CC}">
              <c16:uniqueId val="{00000001-588D-4D53-8760-2CD4A6361855}"/>
            </c:ext>
          </c:extLst>
        </c:ser>
        <c:dLbls>
          <c:showLegendKey val="0"/>
          <c:showVal val="0"/>
          <c:showCatName val="0"/>
          <c:showSerName val="0"/>
          <c:showPercent val="0"/>
          <c:showBubbleSize val="0"/>
        </c:dLbls>
        <c:marker val="1"/>
        <c:smooth val="0"/>
        <c:axId val="338782176"/>
        <c:axId val="338788448"/>
      </c:lineChart>
      <c:dateAx>
        <c:axId val="338782176"/>
        <c:scaling>
          <c:orientation val="minMax"/>
        </c:scaling>
        <c:delete val="1"/>
        <c:axPos val="b"/>
        <c:numFmt formatCode="&quot;H&quot;yy" sourceLinked="1"/>
        <c:majorTickMark val="none"/>
        <c:minorTickMark val="none"/>
        <c:tickLblPos val="none"/>
        <c:crossAx val="338788448"/>
        <c:crosses val="autoZero"/>
        <c:auto val="1"/>
        <c:lblOffset val="100"/>
        <c:baseTimeUnit val="years"/>
      </c:dateAx>
      <c:valAx>
        <c:axId val="3387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48.27</c:v>
                </c:pt>
                <c:pt idx="1">
                  <c:v>49.96</c:v>
                </c:pt>
                <c:pt idx="2">
                  <c:v>50.62</c:v>
                </c:pt>
                <c:pt idx="3">
                  <c:v>51.99</c:v>
                </c:pt>
                <c:pt idx="4">
                  <c:v>52.71</c:v>
                </c:pt>
              </c:numCache>
            </c:numRef>
          </c:val>
          <c:extLst>
            <c:ext xmlns:c16="http://schemas.microsoft.com/office/drawing/2014/chart" uri="{C3380CC4-5D6E-409C-BE32-E72D297353CC}">
              <c16:uniqueId val="{00000000-CA9A-4039-865B-8C591A451AB0}"/>
            </c:ext>
          </c:extLst>
        </c:ser>
        <c:dLbls>
          <c:showLegendKey val="0"/>
          <c:showVal val="0"/>
          <c:showCatName val="0"/>
          <c:showSerName val="0"/>
          <c:showPercent val="0"/>
          <c:showBubbleSize val="0"/>
        </c:dLbls>
        <c:gapWidth val="150"/>
        <c:axId val="338782960"/>
        <c:axId val="3387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c:ext xmlns:c16="http://schemas.microsoft.com/office/drawing/2014/chart" uri="{C3380CC4-5D6E-409C-BE32-E72D297353CC}">
              <c16:uniqueId val="{00000001-CA9A-4039-865B-8C591A451AB0}"/>
            </c:ext>
          </c:extLst>
        </c:ser>
        <c:dLbls>
          <c:showLegendKey val="0"/>
          <c:showVal val="0"/>
          <c:showCatName val="0"/>
          <c:showSerName val="0"/>
          <c:showPercent val="0"/>
          <c:showBubbleSize val="0"/>
        </c:dLbls>
        <c:marker val="1"/>
        <c:smooth val="0"/>
        <c:axId val="338782960"/>
        <c:axId val="338786096"/>
      </c:lineChart>
      <c:dateAx>
        <c:axId val="338782960"/>
        <c:scaling>
          <c:orientation val="minMax"/>
        </c:scaling>
        <c:delete val="1"/>
        <c:axPos val="b"/>
        <c:numFmt formatCode="&quot;H&quot;yy" sourceLinked="1"/>
        <c:majorTickMark val="none"/>
        <c:minorTickMark val="none"/>
        <c:tickLblPos val="none"/>
        <c:crossAx val="338786096"/>
        <c:crosses val="autoZero"/>
        <c:auto val="1"/>
        <c:lblOffset val="100"/>
        <c:baseTimeUnit val="years"/>
      </c:dateAx>
      <c:valAx>
        <c:axId val="3387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8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BD-431A-97BA-0CC8AA2F0A12}"/>
            </c:ext>
          </c:extLst>
        </c:ser>
        <c:dLbls>
          <c:showLegendKey val="0"/>
          <c:showVal val="0"/>
          <c:showCatName val="0"/>
          <c:showSerName val="0"/>
          <c:showPercent val="0"/>
          <c:showBubbleSize val="0"/>
        </c:dLbls>
        <c:gapWidth val="150"/>
        <c:axId val="338783352"/>
        <c:axId val="3387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c:ext xmlns:c16="http://schemas.microsoft.com/office/drawing/2014/chart" uri="{C3380CC4-5D6E-409C-BE32-E72D297353CC}">
              <c16:uniqueId val="{00000001-D1BD-431A-97BA-0CC8AA2F0A12}"/>
            </c:ext>
          </c:extLst>
        </c:ser>
        <c:dLbls>
          <c:showLegendKey val="0"/>
          <c:showVal val="0"/>
          <c:showCatName val="0"/>
          <c:showSerName val="0"/>
          <c:showPercent val="0"/>
          <c:showBubbleSize val="0"/>
        </c:dLbls>
        <c:marker val="1"/>
        <c:smooth val="0"/>
        <c:axId val="338783352"/>
        <c:axId val="338785312"/>
      </c:lineChart>
      <c:dateAx>
        <c:axId val="338783352"/>
        <c:scaling>
          <c:orientation val="minMax"/>
        </c:scaling>
        <c:delete val="1"/>
        <c:axPos val="b"/>
        <c:numFmt formatCode="&quot;H&quot;yy" sourceLinked="1"/>
        <c:majorTickMark val="none"/>
        <c:minorTickMark val="none"/>
        <c:tickLblPos val="none"/>
        <c:crossAx val="338785312"/>
        <c:crosses val="autoZero"/>
        <c:auto val="1"/>
        <c:lblOffset val="100"/>
        <c:baseTimeUnit val="years"/>
      </c:dateAx>
      <c:valAx>
        <c:axId val="3387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8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783.34</c:v>
                </c:pt>
                <c:pt idx="1">
                  <c:v>806.93</c:v>
                </c:pt>
                <c:pt idx="2">
                  <c:v>744.02</c:v>
                </c:pt>
                <c:pt idx="3" formatCode="#,##0.00;&quot;△&quot;#,##0.00">
                  <c:v>0</c:v>
                </c:pt>
                <c:pt idx="4" formatCode="#,##0.00;&quot;△&quot;#,##0.00">
                  <c:v>0</c:v>
                </c:pt>
              </c:numCache>
            </c:numRef>
          </c:val>
          <c:extLst>
            <c:ext xmlns:c16="http://schemas.microsoft.com/office/drawing/2014/chart" uri="{C3380CC4-5D6E-409C-BE32-E72D297353CC}">
              <c16:uniqueId val="{00000000-65DF-4720-BEBB-2172FE358703}"/>
            </c:ext>
          </c:extLst>
        </c:ser>
        <c:dLbls>
          <c:showLegendKey val="0"/>
          <c:showVal val="0"/>
          <c:showCatName val="0"/>
          <c:showSerName val="0"/>
          <c:showPercent val="0"/>
          <c:showBubbleSize val="0"/>
        </c:dLbls>
        <c:gapWidth val="150"/>
        <c:axId val="338583600"/>
        <c:axId val="33858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c:ext xmlns:c16="http://schemas.microsoft.com/office/drawing/2014/chart" uri="{C3380CC4-5D6E-409C-BE32-E72D297353CC}">
              <c16:uniqueId val="{00000001-65DF-4720-BEBB-2172FE358703}"/>
            </c:ext>
          </c:extLst>
        </c:ser>
        <c:dLbls>
          <c:showLegendKey val="0"/>
          <c:showVal val="0"/>
          <c:showCatName val="0"/>
          <c:showSerName val="0"/>
          <c:showPercent val="0"/>
          <c:showBubbleSize val="0"/>
        </c:dLbls>
        <c:marker val="1"/>
        <c:smooth val="0"/>
        <c:axId val="338583600"/>
        <c:axId val="338586736"/>
      </c:lineChart>
      <c:dateAx>
        <c:axId val="338583600"/>
        <c:scaling>
          <c:orientation val="minMax"/>
        </c:scaling>
        <c:delete val="1"/>
        <c:axPos val="b"/>
        <c:numFmt formatCode="&quot;H&quot;yy" sourceLinked="1"/>
        <c:majorTickMark val="none"/>
        <c:minorTickMark val="none"/>
        <c:tickLblPos val="none"/>
        <c:crossAx val="338586736"/>
        <c:crosses val="autoZero"/>
        <c:auto val="1"/>
        <c:lblOffset val="100"/>
        <c:baseTimeUnit val="years"/>
      </c:dateAx>
      <c:valAx>
        <c:axId val="33858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8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157.43</c:v>
                </c:pt>
                <c:pt idx="1">
                  <c:v>124.81</c:v>
                </c:pt>
                <c:pt idx="2">
                  <c:v>164.06</c:v>
                </c:pt>
                <c:pt idx="3">
                  <c:v>187.94</c:v>
                </c:pt>
                <c:pt idx="4">
                  <c:v>173.87</c:v>
                </c:pt>
              </c:numCache>
            </c:numRef>
          </c:val>
          <c:extLst>
            <c:ext xmlns:c16="http://schemas.microsoft.com/office/drawing/2014/chart" uri="{C3380CC4-5D6E-409C-BE32-E72D297353CC}">
              <c16:uniqueId val="{00000000-EC8F-4A24-ACD5-A5493D1CEEED}"/>
            </c:ext>
          </c:extLst>
        </c:ser>
        <c:dLbls>
          <c:showLegendKey val="0"/>
          <c:showVal val="0"/>
          <c:showCatName val="0"/>
          <c:showSerName val="0"/>
          <c:showPercent val="0"/>
          <c:showBubbleSize val="0"/>
        </c:dLbls>
        <c:gapWidth val="150"/>
        <c:axId val="338587912"/>
        <c:axId val="33858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c:ext xmlns:c16="http://schemas.microsoft.com/office/drawing/2014/chart" uri="{C3380CC4-5D6E-409C-BE32-E72D297353CC}">
              <c16:uniqueId val="{00000001-EC8F-4A24-ACD5-A5493D1CEEED}"/>
            </c:ext>
          </c:extLst>
        </c:ser>
        <c:dLbls>
          <c:showLegendKey val="0"/>
          <c:showVal val="0"/>
          <c:showCatName val="0"/>
          <c:showSerName val="0"/>
          <c:showPercent val="0"/>
          <c:showBubbleSize val="0"/>
        </c:dLbls>
        <c:marker val="1"/>
        <c:smooth val="0"/>
        <c:axId val="338587912"/>
        <c:axId val="338581640"/>
      </c:lineChart>
      <c:dateAx>
        <c:axId val="338587912"/>
        <c:scaling>
          <c:orientation val="minMax"/>
        </c:scaling>
        <c:delete val="1"/>
        <c:axPos val="b"/>
        <c:numFmt formatCode="&quot;H&quot;yy" sourceLinked="1"/>
        <c:majorTickMark val="none"/>
        <c:minorTickMark val="none"/>
        <c:tickLblPos val="none"/>
        <c:crossAx val="338581640"/>
        <c:crosses val="autoZero"/>
        <c:auto val="1"/>
        <c:lblOffset val="100"/>
        <c:baseTimeUnit val="years"/>
      </c:dateAx>
      <c:valAx>
        <c:axId val="33858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8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7-4DCA-AA98-3FA4E0184A3F}"/>
            </c:ext>
          </c:extLst>
        </c:ser>
        <c:dLbls>
          <c:showLegendKey val="0"/>
          <c:showVal val="0"/>
          <c:showCatName val="0"/>
          <c:showSerName val="0"/>
          <c:showPercent val="0"/>
          <c:showBubbleSize val="0"/>
        </c:dLbls>
        <c:gapWidth val="150"/>
        <c:axId val="338587520"/>
        <c:axId val="33858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B407-4DCA-AA98-3FA4E0184A3F}"/>
            </c:ext>
          </c:extLst>
        </c:ser>
        <c:dLbls>
          <c:showLegendKey val="0"/>
          <c:showVal val="0"/>
          <c:showCatName val="0"/>
          <c:showSerName val="0"/>
          <c:showPercent val="0"/>
          <c:showBubbleSize val="0"/>
        </c:dLbls>
        <c:marker val="1"/>
        <c:smooth val="0"/>
        <c:axId val="338587520"/>
        <c:axId val="338582424"/>
      </c:lineChart>
      <c:dateAx>
        <c:axId val="338587520"/>
        <c:scaling>
          <c:orientation val="minMax"/>
        </c:scaling>
        <c:delete val="1"/>
        <c:axPos val="b"/>
        <c:numFmt formatCode="&quot;H&quot;yy" sourceLinked="1"/>
        <c:majorTickMark val="none"/>
        <c:minorTickMark val="none"/>
        <c:tickLblPos val="none"/>
        <c:crossAx val="338582424"/>
        <c:crosses val="autoZero"/>
        <c:auto val="1"/>
        <c:lblOffset val="100"/>
        <c:baseTimeUnit val="years"/>
      </c:dateAx>
      <c:valAx>
        <c:axId val="33858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69.25</c:v>
                </c:pt>
                <c:pt idx="1">
                  <c:v>68.599999999999994</c:v>
                </c:pt>
                <c:pt idx="2">
                  <c:v>75.709999999999994</c:v>
                </c:pt>
                <c:pt idx="3">
                  <c:v>100.23</c:v>
                </c:pt>
                <c:pt idx="4">
                  <c:v>104.31</c:v>
                </c:pt>
              </c:numCache>
            </c:numRef>
          </c:val>
          <c:extLst>
            <c:ext xmlns:c16="http://schemas.microsoft.com/office/drawing/2014/chart" uri="{C3380CC4-5D6E-409C-BE32-E72D297353CC}">
              <c16:uniqueId val="{00000000-636A-4552-AF78-7CC23A32024C}"/>
            </c:ext>
          </c:extLst>
        </c:ser>
        <c:dLbls>
          <c:showLegendKey val="0"/>
          <c:showVal val="0"/>
          <c:showCatName val="0"/>
          <c:showSerName val="0"/>
          <c:showPercent val="0"/>
          <c:showBubbleSize val="0"/>
        </c:dLbls>
        <c:gapWidth val="150"/>
        <c:axId val="338582032"/>
        <c:axId val="33858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636A-4552-AF78-7CC23A32024C}"/>
            </c:ext>
          </c:extLst>
        </c:ser>
        <c:dLbls>
          <c:showLegendKey val="0"/>
          <c:showVal val="0"/>
          <c:showCatName val="0"/>
          <c:showSerName val="0"/>
          <c:showPercent val="0"/>
          <c:showBubbleSize val="0"/>
        </c:dLbls>
        <c:marker val="1"/>
        <c:smooth val="0"/>
        <c:axId val="338582032"/>
        <c:axId val="338584776"/>
      </c:lineChart>
      <c:dateAx>
        <c:axId val="338582032"/>
        <c:scaling>
          <c:orientation val="minMax"/>
        </c:scaling>
        <c:delete val="1"/>
        <c:axPos val="b"/>
        <c:numFmt formatCode="&quot;H&quot;yy" sourceLinked="1"/>
        <c:majorTickMark val="none"/>
        <c:minorTickMark val="none"/>
        <c:tickLblPos val="none"/>
        <c:crossAx val="338584776"/>
        <c:crosses val="autoZero"/>
        <c:auto val="1"/>
        <c:lblOffset val="100"/>
        <c:baseTimeUnit val="years"/>
      </c:dateAx>
      <c:valAx>
        <c:axId val="3385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8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140.94999999999999</c:v>
                </c:pt>
                <c:pt idx="1">
                  <c:v>142.01</c:v>
                </c:pt>
                <c:pt idx="2">
                  <c:v>141.29</c:v>
                </c:pt>
                <c:pt idx="3">
                  <c:v>108.82</c:v>
                </c:pt>
                <c:pt idx="4">
                  <c:v>105.25</c:v>
                </c:pt>
              </c:numCache>
            </c:numRef>
          </c:val>
          <c:extLst>
            <c:ext xmlns:c16="http://schemas.microsoft.com/office/drawing/2014/chart" uri="{C3380CC4-5D6E-409C-BE32-E72D297353CC}">
              <c16:uniqueId val="{00000000-BD55-4B81-8269-E496156EA609}"/>
            </c:ext>
          </c:extLst>
        </c:ser>
        <c:dLbls>
          <c:showLegendKey val="0"/>
          <c:showVal val="0"/>
          <c:showCatName val="0"/>
          <c:showSerName val="0"/>
          <c:showPercent val="0"/>
          <c:showBubbleSize val="0"/>
        </c:dLbls>
        <c:gapWidth val="150"/>
        <c:axId val="338585952"/>
        <c:axId val="33858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BD55-4B81-8269-E496156EA609}"/>
            </c:ext>
          </c:extLst>
        </c:ser>
        <c:dLbls>
          <c:showLegendKey val="0"/>
          <c:showVal val="0"/>
          <c:showCatName val="0"/>
          <c:showSerName val="0"/>
          <c:showPercent val="0"/>
          <c:showBubbleSize val="0"/>
        </c:dLbls>
        <c:marker val="1"/>
        <c:smooth val="0"/>
        <c:axId val="338585952"/>
        <c:axId val="338586344"/>
      </c:lineChart>
      <c:dateAx>
        <c:axId val="338585952"/>
        <c:scaling>
          <c:orientation val="minMax"/>
        </c:scaling>
        <c:delete val="1"/>
        <c:axPos val="b"/>
        <c:numFmt formatCode="&quot;H&quot;yy" sourceLinked="1"/>
        <c:majorTickMark val="none"/>
        <c:minorTickMark val="none"/>
        <c:tickLblPos val="none"/>
        <c:crossAx val="338586344"/>
        <c:crosses val="autoZero"/>
        <c:auto val="1"/>
        <c:lblOffset val="100"/>
        <c:baseTimeUnit val="years"/>
      </c:dateAx>
      <c:valAx>
        <c:axId val="33858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85331</v>
      </c>
      <c r="AM8" s="51"/>
      <c r="AN8" s="51"/>
      <c r="AO8" s="51"/>
      <c r="AP8" s="51"/>
      <c r="AQ8" s="51"/>
      <c r="AR8" s="51"/>
      <c r="AS8" s="51"/>
      <c r="AT8" s="46">
        <f>データ!T6</f>
        <v>45.9</v>
      </c>
      <c r="AU8" s="46"/>
      <c r="AV8" s="46"/>
      <c r="AW8" s="46"/>
      <c r="AX8" s="46"/>
      <c r="AY8" s="46"/>
      <c r="AZ8" s="46"/>
      <c r="BA8" s="46"/>
      <c r="BB8" s="46">
        <f>データ!U6</f>
        <v>1859.06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80.89</v>
      </c>
      <c r="J10" s="46"/>
      <c r="K10" s="46"/>
      <c r="L10" s="46"/>
      <c r="M10" s="46"/>
      <c r="N10" s="46"/>
      <c r="O10" s="46"/>
      <c r="P10" s="46">
        <f>データ!P6</f>
        <v>93.47</v>
      </c>
      <c r="Q10" s="46"/>
      <c r="R10" s="46"/>
      <c r="S10" s="46"/>
      <c r="T10" s="46"/>
      <c r="U10" s="46"/>
      <c r="V10" s="46"/>
      <c r="W10" s="46">
        <f>データ!Q6</f>
        <v>87.45</v>
      </c>
      <c r="X10" s="46"/>
      <c r="Y10" s="46"/>
      <c r="Z10" s="46"/>
      <c r="AA10" s="46"/>
      <c r="AB10" s="46"/>
      <c r="AC10" s="46"/>
      <c r="AD10" s="51">
        <f>データ!R6</f>
        <v>2222</v>
      </c>
      <c r="AE10" s="51"/>
      <c r="AF10" s="51"/>
      <c r="AG10" s="51"/>
      <c r="AH10" s="51"/>
      <c r="AI10" s="51"/>
      <c r="AJ10" s="51"/>
      <c r="AK10" s="2"/>
      <c r="AL10" s="51">
        <f>データ!V6</f>
        <v>79801</v>
      </c>
      <c r="AM10" s="51"/>
      <c r="AN10" s="51"/>
      <c r="AO10" s="51"/>
      <c r="AP10" s="51"/>
      <c r="AQ10" s="51"/>
      <c r="AR10" s="51"/>
      <c r="AS10" s="51"/>
      <c r="AT10" s="46">
        <f>データ!W6</f>
        <v>13.55</v>
      </c>
      <c r="AU10" s="46"/>
      <c r="AV10" s="46"/>
      <c r="AW10" s="46"/>
      <c r="AX10" s="46"/>
      <c r="AY10" s="46"/>
      <c r="AZ10" s="46"/>
      <c r="BA10" s="46"/>
      <c r="BB10" s="46">
        <f>データ!X6</f>
        <v>5889.37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cVuX2YJofDJDDvTJWeM8l6yGrSqfPLZ69nK0EZMvOt2m8HO+nTvDrZzMyKnaz5/Nzlu3gTYbzP3gn2+bYbEzQ==" saltValue="ND6nt+Rcd7d7cp4A6WFF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232246</v>
      </c>
      <c r="D6" s="33">
        <f t="shared" si="3"/>
        <v>46</v>
      </c>
      <c r="E6" s="33">
        <f t="shared" si="3"/>
        <v>17</v>
      </c>
      <c r="F6" s="33">
        <f t="shared" si="3"/>
        <v>1</v>
      </c>
      <c r="G6" s="33">
        <f t="shared" si="3"/>
        <v>0</v>
      </c>
      <c r="H6" s="33" t="str">
        <f t="shared" si="3"/>
        <v>愛知県　知多市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80.89</v>
      </c>
      <c r="P6" s="34">
        <f t="shared" si="3"/>
        <v>93.47</v>
      </c>
      <c r="Q6" s="34">
        <f t="shared" si="3"/>
        <v>87.45</v>
      </c>
      <c r="R6" s="34">
        <f t="shared" si="3"/>
        <v>2222</v>
      </c>
      <c r="S6" s="34">
        <f t="shared" si="3"/>
        <v>85331</v>
      </c>
      <c r="T6" s="34">
        <f t="shared" si="3"/>
        <v>45.9</v>
      </c>
      <c r="U6" s="34">
        <f t="shared" si="3"/>
        <v>1859.06</v>
      </c>
      <c r="V6" s="34">
        <f t="shared" si="3"/>
        <v>79801</v>
      </c>
      <c r="W6" s="34">
        <f t="shared" si="3"/>
        <v>13.55</v>
      </c>
      <c r="X6" s="34">
        <f t="shared" si="3"/>
        <v>5889.37</v>
      </c>
      <c r="Y6" s="35">
        <f>IF(Y7="",NA(),Y7)</f>
        <v>88.57</v>
      </c>
      <c r="Z6" s="35">
        <f t="shared" ref="Z6:AH6" si="4">IF(Z7="",NA(),Z7)</f>
        <v>89.07</v>
      </c>
      <c r="AA6" s="35">
        <f t="shared" si="4"/>
        <v>93.82</v>
      </c>
      <c r="AB6" s="35">
        <f t="shared" si="4"/>
        <v>111.81</v>
      </c>
      <c r="AC6" s="35">
        <f t="shared" si="4"/>
        <v>112.91</v>
      </c>
      <c r="AD6" s="35">
        <f t="shared" si="4"/>
        <v>105.81</v>
      </c>
      <c r="AE6" s="35">
        <f t="shared" si="4"/>
        <v>106.63</v>
      </c>
      <c r="AF6" s="35">
        <f t="shared" si="4"/>
        <v>106.41</v>
      </c>
      <c r="AG6" s="35">
        <f t="shared" si="4"/>
        <v>107.95</v>
      </c>
      <c r="AH6" s="35">
        <f t="shared" si="4"/>
        <v>106.32</v>
      </c>
      <c r="AI6" s="34" t="str">
        <f>IF(AI7="","",IF(AI7="-","【-】","【"&amp;SUBSTITUTE(TEXT(AI7,"#,##0.00"),"-","△")&amp;"】"))</f>
        <v>【108.07】</v>
      </c>
      <c r="AJ6" s="35">
        <f>IF(AJ7="",NA(),AJ7)</f>
        <v>783.34</v>
      </c>
      <c r="AK6" s="35">
        <f t="shared" ref="AK6:AS6" si="5">IF(AK7="",NA(),AK7)</f>
        <v>806.93</v>
      </c>
      <c r="AL6" s="35">
        <f t="shared" si="5"/>
        <v>744.02</v>
      </c>
      <c r="AM6" s="34">
        <f t="shared" si="5"/>
        <v>0</v>
      </c>
      <c r="AN6" s="34">
        <f t="shared" si="5"/>
        <v>0</v>
      </c>
      <c r="AO6" s="35">
        <f t="shared" si="5"/>
        <v>35.49</v>
      </c>
      <c r="AP6" s="35">
        <f t="shared" si="5"/>
        <v>26.43</v>
      </c>
      <c r="AQ6" s="35">
        <f t="shared" si="5"/>
        <v>25.32</v>
      </c>
      <c r="AR6" s="35">
        <f t="shared" si="5"/>
        <v>1.03</v>
      </c>
      <c r="AS6" s="35">
        <f t="shared" si="5"/>
        <v>1.35</v>
      </c>
      <c r="AT6" s="34" t="str">
        <f>IF(AT7="","",IF(AT7="-","【-】","【"&amp;SUBSTITUTE(TEXT(AT7,"#,##0.00"),"-","△")&amp;"】"))</f>
        <v>【3.09】</v>
      </c>
      <c r="AU6" s="35">
        <f>IF(AU7="",NA(),AU7)</f>
        <v>157.43</v>
      </c>
      <c r="AV6" s="35">
        <f t="shared" ref="AV6:BD6" si="6">IF(AV7="",NA(),AV7)</f>
        <v>124.81</v>
      </c>
      <c r="AW6" s="35">
        <f t="shared" si="6"/>
        <v>164.06</v>
      </c>
      <c r="AX6" s="35">
        <f t="shared" si="6"/>
        <v>187.94</v>
      </c>
      <c r="AY6" s="35">
        <f t="shared" si="6"/>
        <v>173.87</v>
      </c>
      <c r="AZ6" s="35">
        <f t="shared" si="6"/>
        <v>82.47</v>
      </c>
      <c r="BA6" s="35">
        <f t="shared" si="6"/>
        <v>72.44</v>
      </c>
      <c r="BB6" s="35">
        <f t="shared" si="6"/>
        <v>78.56</v>
      </c>
      <c r="BC6" s="35">
        <f t="shared" si="6"/>
        <v>80.5</v>
      </c>
      <c r="BD6" s="35">
        <f t="shared" si="6"/>
        <v>71.540000000000006</v>
      </c>
      <c r="BE6" s="34" t="str">
        <f>IF(BE7="","",IF(BE7="-","【-】","【"&amp;SUBSTITUTE(TEXT(BE7,"#,##0.00"),"-","△")&amp;"】"))</f>
        <v>【69.54】</v>
      </c>
      <c r="BF6" s="34">
        <f>IF(BF7="",NA(),BF7)</f>
        <v>0</v>
      </c>
      <c r="BG6" s="34">
        <f t="shared" ref="BG6:BO6" si="7">IF(BG7="",NA(),BG7)</f>
        <v>0</v>
      </c>
      <c r="BH6" s="34">
        <f t="shared" si="7"/>
        <v>0</v>
      </c>
      <c r="BI6" s="34">
        <f t="shared" si="7"/>
        <v>0</v>
      </c>
      <c r="BJ6" s="34">
        <f t="shared" si="7"/>
        <v>0</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69.25</v>
      </c>
      <c r="BR6" s="35">
        <f t="shared" ref="BR6:BZ6" si="8">IF(BR7="",NA(),BR7)</f>
        <v>68.599999999999994</v>
      </c>
      <c r="BS6" s="35">
        <f t="shared" si="8"/>
        <v>75.709999999999994</v>
      </c>
      <c r="BT6" s="35">
        <f t="shared" si="8"/>
        <v>100.23</v>
      </c>
      <c r="BU6" s="35">
        <f t="shared" si="8"/>
        <v>104.31</v>
      </c>
      <c r="BV6" s="35">
        <f t="shared" si="8"/>
        <v>86.2</v>
      </c>
      <c r="BW6" s="35">
        <f t="shared" si="8"/>
        <v>89.74</v>
      </c>
      <c r="BX6" s="35">
        <f t="shared" si="8"/>
        <v>88.37</v>
      </c>
      <c r="BY6" s="35">
        <f t="shared" si="8"/>
        <v>89.41</v>
      </c>
      <c r="BZ6" s="35">
        <f t="shared" si="8"/>
        <v>88.05</v>
      </c>
      <c r="CA6" s="34" t="str">
        <f>IF(CA7="","",IF(CA7="-","【-】","【"&amp;SUBSTITUTE(TEXT(CA7,"#,##0.00"),"-","△")&amp;"】"))</f>
        <v>【100.34】</v>
      </c>
      <c r="CB6" s="35">
        <f>IF(CB7="",NA(),CB7)</f>
        <v>140.94999999999999</v>
      </c>
      <c r="CC6" s="35">
        <f t="shared" ref="CC6:CK6" si="9">IF(CC7="",NA(),CC7)</f>
        <v>142.01</v>
      </c>
      <c r="CD6" s="35">
        <f t="shared" si="9"/>
        <v>141.29</v>
      </c>
      <c r="CE6" s="35">
        <f t="shared" si="9"/>
        <v>108.82</v>
      </c>
      <c r="CF6" s="35">
        <f t="shared" si="9"/>
        <v>105.25</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58.92</v>
      </c>
      <c r="CN6" s="35">
        <f t="shared" ref="CN6:CV6" si="10">IF(CN7="",NA(),CN7)</f>
        <v>60.24</v>
      </c>
      <c r="CO6" s="35">
        <f t="shared" si="10"/>
        <v>59.67</v>
      </c>
      <c r="CP6" s="35">
        <f t="shared" si="10"/>
        <v>59.65</v>
      </c>
      <c r="CQ6" s="35">
        <f t="shared" si="10"/>
        <v>61.66</v>
      </c>
      <c r="CR6" s="35">
        <f t="shared" si="10"/>
        <v>62.64</v>
      </c>
      <c r="CS6" s="35">
        <f t="shared" si="10"/>
        <v>58.12</v>
      </c>
      <c r="CT6" s="35">
        <f t="shared" si="10"/>
        <v>58.83</v>
      </c>
      <c r="CU6" s="35">
        <f t="shared" si="10"/>
        <v>56.51</v>
      </c>
      <c r="CV6" s="35">
        <f t="shared" si="10"/>
        <v>57.04</v>
      </c>
      <c r="CW6" s="34" t="str">
        <f>IF(CW7="","",IF(CW7="-","【-】","【"&amp;SUBSTITUTE(TEXT(CW7,"#,##0.00"),"-","△")&amp;"】"))</f>
        <v>【59.64】</v>
      </c>
      <c r="CX6" s="35">
        <f>IF(CX7="",NA(),CX7)</f>
        <v>98.95</v>
      </c>
      <c r="CY6" s="35">
        <f t="shared" ref="CY6:DG6" si="11">IF(CY7="",NA(),CY7)</f>
        <v>99</v>
      </c>
      <c r="CZ6" s="35">
        <f t="shared" si="11"/>
        <v>99.04</v>
      </c>
      <c r="DA6" s="35">
        <f t="shared" si="11"/>
        <v>99.05</v>
      </c>
      <c r="DB6" s="35">
        <f t="shared" si="11"/>
        <v>99.04</v>
      </c>
      <c r="DC6" s="35">
        <f t="shared" si="11"/>
        <v>92.98</v>
      </c>
      <c r="DD6" s="35">
        <f t="shared" si="11"/>
        <v>93.07</v>
      </c>
      <c r="DE6" s="35">
        <f t="shared" si="11"/>
        <v>92.9</v>
      </c>
      <c r="DF6" s="35">
        <f t="shared" si="11"/>
        <v>93.91</v>
      </c>
      <c r="DG6" s="35">
        <f t="shared" si="11"/>
        <v>93.73</v>
      </c>
      <c r="DH6" s="34" t="str">
        <f>IF(DH7="","",IF(DH7="-","【-】","【"&amp;SUBSTITUTE(TEXT(DH7,"#,##0.00"),"-","△")&amp;"】"))</f>
        <v>【95.35】</v>
      </c>
      <c r="DI6" s="35">
        <f>IF(DI7="",NA(),DI7)</f>
        <v>48.27</v>
      </c>
      <c r="DJ6" s="35">
        <f t="shared" ref="DJ6:DR6" si="12">IF(DJ7="",NA(),DJ7)</f>
        <v>49.96</v>
      </c>
      <c r="DK6" s="35">
        <f t="shared" si="12"/>
        <v>50.62</v>
      </c>
      <c r="DL6" s="35">
        <f t="shared" si="12"/>
        <v>51.99</v>
      </c>
      <c r="DM6" s="35">
        <f t="shared" si="12"/>
        <v>52.71</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5">
        <f>IF(EE7="",NA(),EE7)</f>
        <v>0.1</v>
      </c>
      <c r="EF6" s="35">
        <f t="shared" ref="EF6:EN6" si="14">IF(EF7="",NA(),EF7)</f>
        <v>0.12</v>
      </c>
      <c r="EG6" s="34">
        <f t="shared" si="14"/>
        <v>0</v>
      </c>
      <c r="EH6" s="35">
        <f t="shared" si="14"/>
        <v>0.01</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232246</v>
      </c>
      <c r="D7" s="37">
        <v>46</v>
      </c>
      <c r="E7" s="37">
        <v>17</v>
      </c>
      <c r="F7" s="37">
        <v>1</v>
      </c>
      <c r="G7" s="37">
        <v>0</v>
      </c>
      <c r="H7" s="37" t="s">
        <v>96</v>
      </c>
      <c r="I7" s="37" t="s">
        <v>97</v>
      </c>
      <c r="J7" s="37" t="s">
        <v>98</v>
      </c>
      <c r="K7" s="37" t="s">
        <v>99</v>
      </c>
      <c r="L7" s="37" t="s">
        <v>100</v>
      </c>
      <c r="M7" s="37" t="s">
        <v>101</v>
      </c>
      <c r="N7" s="38" t="s">
        <v>102</v>
      </c>
      <c r="O7" s="38">
        <v>80.89</v>
      </c>
      <c r="P7" s="38">
        <v>93.47</v>
      </c>
      <c r="Q7" s="38">
        <v>87.45</v>
      </c>
      <c r="R7" s="38">
        <v>2222</v>
      </c>
      <c r="S7" s="38">
        <v>85331</v>
      </c>
      <c r="T7" s="38">
        <v>45.9</v>
      </c>
      <c r="U7" s="38">
        <v>1859.06</v>
      </c>
      <c r="V7" s="38">
        <v>79801</v>
      </c>
      <c r="W7" s="38">
        <v>13.55</v>
      </c>
      <c r="X7" s="38">
        <v>5889.37</v>
      </c>
      <c r="Y7" s="38">
        <v>88.57</v>
      </c>
      <c r="Z7" s="38">
        <v>89.07</v>
      </c>
      <c r="AA7" s="38">
        <v>93.82</v>
      </c>
      <c r="AB7" s="38">
        <v>111.81</v>
      </c>
      <c r="AC7" s="38">
        <v>112.91</v>
      </c>
      <c r="AD7" s="38">
        <v>105.81</v>
      </c>
      <c r="AE7" s="38">
        <v>106.63</v>
      </c>
      <c r="AF7" s="38">
        <v>106.41</v>
      </c>
      <c r="AG7" s="38">
        <v>107.95</v>
      </c>
      <c r="AH7" s="38">
        <v>106.32</v>
      </c>
      <c r="AI7" s="38">
        <v>108.07</v>
      </c>
      <c r="AJ7" s="38">
        <v>783.34</v>
      </c>
      <c r="AK7" s="38">
        <v>806.93</v>
      </c>
      <c r="AL7" s="38">
        <v>744.02</v>
      </c>
      <c r="AM7" s="38">
        <v>0</v>
      </c>
      <c r="AN7" s="38">
        <v>0</v>
      </c>
      <c r="AO7" s="38">
        <v>35.49</v>
      </c>
      <c r="AP7" s="38">
        <v>26.43</v>
      </c>
      <c r="AQ7" s="38">
        <v>25.32</v>
      </c>
      <c r="AR7" s="38">
        <v>1.03</v>
      </c>
      <c r="AS7" s="38">
        <v>1.35</v>
      </c>
      <c r="AT7" s="38">
        <v>3.09</v>
      </c>
      <c r="AU7" s="38">
        <v>157.43</v>
      </c>
      <c r="AV7" s="38">
        <v>124.81</v>
      </c>
      <c r="AW7" s="38">
        <v>164.06</v>
      </c>
      <c r="AX7" s="38">
        <v>187.94</v>
      </c>
      <c r="AY7" s="38">
        <v>173.87</v>
      </c>
      <c r="AZ7" s="38">
        <v>82.47</v>
      </c>
      <c r="BA7" s="38">
        <v>72.44</v>
      </c>
      <c r="BB7" s="38">
        <v>78.56</v>
      </c>
      <c r="BC7" s="38">
        <v>80.5</v>
      </c>
      <c r="BD7" s="38">
        <v>71.540000000000006</v>
      </c>
      <c r="BE7" s="38">
        <v>69.540000000000006</v>
      </c>
      <c r="BF7" s="38">
        <v>0</v>
      </c>
      <c r="BG7" s="38">
        <v>0</v>
      </c>
      <c r="BH7" s="38">
        <v>0</v>
      </c>
      <c r="BI7" s="38">
        <v>0</v>
      </c>
      <c r="BJ7" s="38">
        <v>0</v>
      </c>
      <c r="BK7" s="38">
        <v>664.04</v>
      </c>
      <c r="BL7" s="38">
        <v>625.12</v>
      </c>
      <c r="BM7" s="38">
        <v>610.16999999999996</v>
      </c>
      <c r="BN7" s="38">
        <v>605.9</v>
      </c>
      <c r="BO7" s="38">
        <v>653.69000000000005</v>
      </c>
      <c r="BP7" s="38">
        <v>682.51</v>
      </c>
      <c r="BQ7" s="38">
        <v>69.25</v>
      </c>
      <c r="BR7" s="38">
        <v>68.599999999999994</v>
      </c>
      <c r="BS7" s="38">
        <v>75.709999999999994</v>
      </c>
      <c r="BT7" s="38">
        <v>100.23</v>
      </c>
      <c r="BU7" s="38">
        <v>104.31</v>
      </c>
      <c r="BV7" s="38">
        <v>86.2</v>
      </c>
      <c r="BW7" s="38">
        <v>89.74</v>
      </c>
      <c r="BX7" s="38">
        <v>88.37</v>
      </c>
      <c r="BY7" s="38">
        <v>89.41</v>
      </c>
      <c r="BZ7" s="38">
        <v>88.05</v>
      </c>
      <c r="CA7" s="38">
        <v>100.34</v>
      </c>
      <c r="CB7" s="38">
        <v>140.94999999999999</v>
      </c>
      <c r="CC7" s="38">
        <v>142.01</v>
      </c>
      <c r="CD7" s="38">
        <v>141.29</v>
      </c>
      <c r="CE7" s="38">
        <v>108.82</v>
      </c>
      <c r="CF7" s="38">
        <v>105.25</v>
      </c>
      <c r="CG7" s="38">
        <v>146.47999999999999</v>
      </c>
      <c r="CH7" s="38">
        <v>141.24</v>
      </c>
      <c r="CI7" s="38">
        <v>143.05000000000001</v>
      </c>
      <c r="CJ7" s="38">
        <v>142.05000000000001</v>
      </c>
      <c r="CK7" s="38">
        <v>141.15</v>
      </c>
      <c r="CL7" s="38">
        <v>136.15</v>
      </c>
      <c r="CM7" s="38">
        <v>58.92</v>
      </c>
      <c r="CN7" s="38">
        <v>60.24</v>
      </c>
      <c r="CO7" s="38">
        <v>59.67</v>
      </c>
      <c r="CP7" s="38">
        <v>59.65</v>
      </c>
      <c r="CQ7" s="38">
        <v>61.66</v>
      </c>
      <c r="CR7" s="38">
        <v>62.64</v>
      </c>
      <c r="CS7" s="38">
        <v>58.12</v>
      </c>
      <c r="CT7" s="38">
        <v>58.83</v>
      </c>
      <c r="CU7" s="38">
        <v>56.51</v>
      </c>
      <c r="CV7" s="38">
        <v>57.04</v>
      </c>
      <c r="CW7" s="38">
        <v>59.64</v>
      </c>
      <c r="CX7" s="38">
        <v>98.95</v>
      </c>
      <c r="CY7" s="38">
        <v>99</v>
      </c>
      <c r="CZ7" s="38">
        <v>99.04</v>
      </c>
      <c r="DA7" s="38">
        <v>99.05</v>
      </c>
      <c r="DB7" s="38">
        <v>99.04</v>
      </c>
      <c r="DC7" s="38">
        <v>92.98</v>
      </c>
      <c r="DD7" s="38">
        <v>93.07</v>
      </c>
      <c r="DE7" s="38">
        <v>92.9</v>
      </c>
      <c r="DF7" s="38">
        <v>93.91</v>
      </c>
      <c r="DG7" s="38">
        <v>93.73</v>
      </c>
      <c r="DH7" s="38">
        <v>95.35</v>
      </c>
      <c r="DI7" s="38">
        <v>48.27</v>
      </c>
      <c r="DJ7" s="38">
        <v>49.96</v>
      </c>
      <c r="DK7" s="38">
        <v>50.62</v>
      </c>
      <c r="DL7" s="38">
        <v>51.99</v>
      </c>
      <c r="DM7" s="38">
        <v>52.71</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0.1</v>
      </c>
      <c r="EF7" s="38">
        <v>0.12</v>
      </c>
      <c r="EG7" s="38">
        <v>0</v>
      </c>
      <c r="EH7" s="38">
        <v>0.01</v>
      </c>
      <c r="EI7" s="38">
        <v>0</v>
      </c>
      <c r="EJ7" s="38">
        <v>7.0000000000000007E-2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2021-02-08T00:56:50Z</cp:lastPrinted>
  <dcterms:created xsi:type="dcterms:W3CDTF">2020-12-04T02:27:33Z</dcterms:created>
  <dcterms:modified xsi:type="dcterms:W3CDTF">2021-02-22T02:15:49Z</dcterms:modified>
  <cp:category/>
</cp:coreProperties>
</file>