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26_尾張旭市\"/>
    </mc:Choice>
  </mc:AlternateContent>
  <workbookProtection workbookAlgorithmName="SHA-512" workbookHashValue="CJYf5Bf6yFqGFzPrT5cPqL1nyncH5zMdESHeYptQlzB/cJr/Emh45gz+W5295JHNijBXQM3xG+8JYiOKbosbGw==" workbookSaltValue="sCSEZ19nxLVhPC8mCH/XvQ==" workbookSpinCount="100000" lockStructure="1"/>
  <bookViews>
    <workbookView xWindow="0" yWindow="0" windowWidth="19200" windowHeight="113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<sst xmlns="http://schemas.openxmlformats.org/spreadsheetml/2006/main" count="275" uniqueCount="117">
  <si>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</si>
  <si>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</si>
  <si>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</si>
  <si>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</si>
  <si>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</si>
  <si>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</si>
  <si>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</si>
  <si>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</si>
  <si>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</si>
  <si>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</si>
  <si>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</si>
  <si>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</si>
  <si>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</si>
  <si>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</si>
  <si>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</si>
  <si>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</si>
  <si>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</si>
  <si>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</si>
  <si>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</si>
  <si>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</si>
  <si>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</si>
  <si>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</si>
  <si>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</si>
  <si>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</si>
  <si>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</si>
  <si>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</si>
  <si>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</si>
  <si>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</si>
  <si>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</si>
  <si>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</si>
  <si>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</si>
  <si>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</si>
  <si>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</si>
  <si>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</si>
  <si>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</si>
  <si>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</si>
  <si>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</si>
  <si>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</si>
  <si>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</si>
  <si>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</si>
  <si>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</si>
  <si>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</si>
  <si>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</si>
  <si>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</si>
  <si>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</si>
  <si>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</si>
  <si>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</si>
  <si>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</si>
  <si>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</si>
  <si>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</si>
  <si>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</si>
  <si>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</si>
  <si>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</si>
  <si>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</si>
  <si>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</si>
  <si>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</si>
  <si>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</si>
  <si>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</si>
  <si>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</si>
  <si>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</si>
  <si>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</si>
  <si>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</si>
  <si>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</si>
  <si>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</si>
  <si>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</si>
  <si>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</si>
  <si>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</si>
  <si>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</si>
  <si>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</si>
  <si>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</si>
  <si>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</si>
  <si>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</si>
  <si>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</si>
  <si>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</si>
  <si>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</si>
  <si>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</si>
  <si>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</si>
  <si>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</si>
  <si>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</si>
  <si>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</si>
  <si>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</si>
  <si>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</si>
  <si>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</si>
  <si>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</si>
  <si>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</si>
  <si>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</si>
  <si>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</si>
  <si>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</si>
  <si>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</si>
  <si>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</si>
  <si>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</si>
  <si>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</si>
  <si>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</si>
  <si>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</si>
  <si>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</si>
  <si>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</si>
  <si>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</si>
  <si>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</si>
  <si>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</si>
  <si>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</si>
  <si>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</si>
  <si>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</si>
  <si>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</si>
  <si>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</si>
  <si>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</si>
  <si>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</si>
  <si>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</si>
  <si>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</si>
  <si>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</si>
  <si>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</si>
  <si>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</si>
  <si>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</si>
  <si>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</si>
  <si>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</si>
  <si>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①有形固定資産減価償却率が類似団体より低くなっているのは、平成29年度に法適用した際に、過年度の減価償却累計額を計上していないためと考えられます。
②管渠老朽化率が0％、③管渠改善率が類似団体と比較し低いのは、昭和61年に供用開始しており、布設から50年を超過する管渠がないため施設の改築更新の緊急性は低くなっています。</t>
    <rPh sb="1" eb="3">
      <t>ユウケイ</t>
    </rPh>
    <rPh sb="3" eb="5">
      <t>コテイ</t>
    </rPh>
    <rPh sb="5" eb="7">
      <t>シサン</t>
    </rPh>
    <rPh sb="7" eb="9">
      <t>ゲンカ</t>
    </rPh>
    <rPh sb="9" eb="11">
      <t>ショウキャク</t>
    </rPh>
    <rPh sb="11" eb="12">
      <t>リツ</t>
    </rPh>
    <rPh sb="13" eb="15">
      <t>ルイジ</t>
    </rPh>
    <rPh sb="15" eb="17">
      <t>ダンタイ</t>
    </rPh>
    <rPh sb="19" eb="20">
      <t>ヒク</t>
    </rPh>
    <rPh sb="29" eb="31">
      <t>ヘイセイ</t>
    </rPh>
    <rPh sb="33" eb="35">
      <t>ネンド</t>
    </rPh>
    <rPh sb="36" eb="37">
      <t>ホウ</t>
    </rPh>
    <rPh sb="37" eb="39">
      <t>テキヨウ</t>
    </rPh>
    <rPh sb="41" eb="42">
      <t>サイ</t>
    </rPh>
    <rPh sb="44" eb="47">
      <t>カネンド</t>
    </rPh>
    <rPh sb="48" eb="50">
      <t>ゲンカ</t>
    </rPh>
    <rPh sb="50" eb="52">
      <t>ショウキャク</t>
    </rPh>
    <rPh sb="52" eb="54">
      <t>ルイケイ</t>
    </rPh>
    <rPh sb="54" eb="55">
      <t>ガク</t>
    </rPh>
    <rPh sb="56" eb="58">
      <t>ケイジョウ</t>
    </rPh>
    <rPh sb="66" eb="67">
      <t>カンガ</t>
    </rPh>
    <rPh sb="139" eb="141">
      <t>シセツ</t>
    </rPh>
    <rPh sb="142" eb="144">
      <t>カイチク</t>
    </rPh>
    <rPh sb="144" eb="146">
      <t>コウシン</t>
    </rPh>
    <rPh sb="147" eb="149">
      <t>キンキュウ</t>
    </rPh>
    <rPh sb="149" eb="150">
      <t>セイ</t>
    </rPh>
    <rPh sb="151" eb="152">
      <t>ヒク</t>
    </rPh>
    <phoneticPr fontId="4"/>
  </si>
  <si>
    <t xml:space="preserve">本市では供用開始後30年以上が経過し、今後は老朽化施設の修繕や改築が増加していきます。今後は、平成30年度に策定したストックマネジメント計画を基に、効率的かつ適正な管理を進めていきます。
また、本市では企業債残高対事業規模比率が高く経費回収率が低いことから、経営改善が必要な状況であるといえます。今年度策定した経営戦略に基づき、費用の縮減・自主財源の確保を図り、健全な経営の維持に努めます。なお、経営戦略は令和６年度に見直し予定です。
</t>
    <rPh sb="0" eb="2">
      <t>ホンシ</t>
    </rPh>
    <rPh sb="43" eb="45">
      <t>コンゴ</t>
    </rPh>
    <rPh sb="68" eb="70">
      <t>ケイカク</t>
    </rPh>
    <rPh sb="71" eb="72">
      <t>モト</t>
    </rPh>
    <rPh sb="74" eb="76">
      <t>コウリツ</t>
    </rPh>
    <rPh sb="76" eb="77">
      <t>テキ</t>
    </rPh>
    <rPh sb="79" eb="81">
      <t>テキセイ</t>
    </rPh>
    <rPh sb="82" eb="84">
      <t>カンリ</t>
    </rPh>
    <rPh sb="85" eb="86">
      <t>スス</t>
    </rPh>
    <rPh sb="97" eb="99">
      <t>ホンシ</t>
    </rPh>
    <rPh sb="148" eb="151">
      <t>コンネンド</t>
    </rPh>
    <rPh sb="151" eb="153">
      <t>サクテイ</t>
    </rPh>
    <rPh sb="155" eb="157">
      <t>ケイエイ</t>
    </rPh>
    <rPh sb="157" eb="159">
      <t>センリャク</t>
    </rPh>
    <rPh sb="160" eb="161">
      <t>モト</t>
    </rPh>
    <rPh sb="164" eb="166">
      <t>ヒヨウ</t>
    </rPh>
    <rPh sb="167" eb="169">
      <t>シュクゲン</t>
    </rPh>
    <rPh sb="170" eb="172">
      <t>ジシュ</t>
    </rPh>
    <rPh sb="172" eb="174">
      <t>ザイゲン</t>
    </rPh>
    <rPh sb="175" eb="177">
      <t>カクホ</t>
    </rPh>
    <rPh sb="178" eb="179">
      <t>ハカ</t>
    </rPh>
    <rPh sb="181" eb="183">
      <t>ケンゼン</t>
    </rPh>
    <rPh sb="184" eb="186">
      <t>ケイエイ</t>
    </rPh>
    <phoneticPr fontId="4"/>
  </si>
  <si>
    <t xml:space="preserve">①経常収支比率は100％を越え、類似団体とほぼ同率となっていますが、一般会計からの繰入金に依存しているため、引き続き経営の健全化を図る必要があります。
③流動比率が類似団体より低くなっていますが、これは企業債の元金償還が多く、現金保有が少ないため、一時借入金に依存しています。支払能力を高めるための経営改善が必要な状況です。平成29、30年度は浄化センター増設工事に係る未払金が多かったのに対し、令和元年度は未払金が少なかったため、比率が減少しています。
④企業債残高対事業規模比率が類似団体と比較し高くなっていますが、これは令和7年度を市街化区域の概成年度と位置づけ、面整備と処理場の増設を推進しているためです。今後も適切な借入れと償還を実施しながら、事業の推進に努めていきます。
⑤経費回収率は類似団体より低く100％を下回っていることから汚水処理費を使用料で賄いきれていない状況です。使用料の確保と経費節減に努めていきます。
⑦施設利用率が平成30年度よりも減少しているのは、西部浄化センターの２系の増設が完了し、平成31年4月より供用開始したため、処理能力に余剰ができたためです。
⑧水洗化率は類似団体と比較し低くなっていますが、これは汚水管渠整備の増加に伴い、処理区域内人口が大きく増加しており、1年間での水洗化人口の増加を上回っているためです。今後も、供用開始区域内で未接続世帯に対する普及啓発活動を強化し、接続を促進し、水質保全と適切な料金収入確保に努めていきます。
</t>
    <rPh sb="54" eb="55">
      <t>ヒ</t>
    </rPh>
    <rPh sb="56" eb="57">
      <t>ツヅ</t>
    </rPh>
    <rPh sb="162" eb="164">
      <t>ヘイセイ</t>
    </rPh>
    <rPh sb="169" eb="171">
      <t>ネンド</t>
    </rPh>
    <rPh sb="172" eb="174">
      <t>ジョウカ</t>
    </rPh>
    <rPh sb="178" eb="180">
      <t>ゾウセツ</t>
    </rPh>
    <rPh sb="180" eb="182">
      <t>コウジ</t>
    </rPh>
    <rPh sb="183" eb="184">
      <t>カカ</t>
    </rPh>
    <rPh sb="185" eb="188">
      <t>ミバライキン</t>
    </rPh>
    <rPh sb="189" eb="190">
      <t>オオ</t>
    </rPh>
    <rPh sb="195" eb="196">
      <t>タイ</t>
    </rPh>
    <rPh sb="198" eb="200">
      <t>レイワ</t>
    </rPh>
    <rPh sb="200" eb="201">
      <t>ガン</t>
    </rPh>
    <rPh sb="201" eb="203">
      <t>ネンド</t>
    </rPh>
    <rPh sb="204" eb="206">
      <t>ミバラ</t>
    </rPh>
    <rPh sb="206" eb="207">
      <t>キン</t>
    </rPh>
    <rPh sb="208" eb="209">
      <t>スク</t>
    </rPh>
    <rPh sb="216" eb="218">
      <t>ヒリツ</t>
    </rPh>
    <rPh sb="219" eb="221">
      <t>ゲンショウ</t>
    </rPh>
    <rPh sb="263" eb="265">
      <t>レイワ</t>
    </rPh>
    <rPh sb="402" eb="404">
      <t>ケイヒ</t>
    </rPh>
    <rPh sb="404" eb="406">
      <t>セツゲン</t>
    </rPh>
    <rPh sb="407" eb="408">
      <t>ツト</t>
    </rPh>
    <rPh sb="417" eb="419">
      <t>シセツ</t>
    </rPh>
    <rPh sb="419" eb="422">
      <t>リヨウリツ</t>
    </rPh>
    <rPh sb="423" eb="425">
      <t>ヘイセイ</t>
    </rPh>
    <rPh sb="427" eb="428">
      <t>ネン</t>
    </rPh>
    <rPh sb="428" eb="429">
      <t>ド</t>
    </rPh>
    <rPh sb="432" eb="434">
      <t>ゲンショウ</t>
    </rPh>
    <rPh sb="441" eb="443">
      <t>セイブ</t>
    </rPh>
    <rPh sb="443" eb="445">
      <t>ジョウカ</t>
    </rPh>
    <rPh sb="451" eb="452">
      <t>ケイ</t>
    </rPh>
    <rPh sb="453" eb="455">
      <t>ゾウセツ</t>
    </rPh>
    <rPh sb="456" eb="458">
      <t>カンリョウ</t>
    </rPh>
    <rPh sb="460" eb="462">
      <t>ヘイセイ</t>
    </rPh>
    <rPh sb="464" eb="465">
      <t>ネン</t>
    </rPh>
    <rPh sb="466" eb="467">
      <t>ガツ</t>
    </rPh>
    <rPh sb="469" eb="471">
      <t>キョウヨウ</t>
    </rPh>
    <rPh sb="471" eb="473">
      <t>カイシ</t>
    </rPh>
    <rPh sb="478" eb="480">
      <t>ショリ</t>
    </rPh>
    <rPh sb="480" eb="482">
      <t>ノウリョク</t>
    </rPh>
    <rPh sb="483" eb="485">
      <t>ヨジョウ</t>
    </rPh>
    <rPh sb="590" eb="593">
      <t>ミセツゾク</t>
    </rPh>
    <rPh sb="599" eb="601">
      <t>フキュウ</t>
    </rPh>
    <rPh sb="601" eb="603">
      <t>ケイハツ</t>
    </rPh>
    <rPh sb="603" eb="605">
      <t>カツドウ</t>
    </rPh>
    <rPh sb="606" eb="608">
      <t>キョウカ</t>
    </rPh>
    <rPh sb="610" eb="612">
      <t>セツゾク</t>
    </rPh>
    <rPh sb="613" eb="615">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</si>
</sst>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0.11</c:v>
                </c:pt>
                <c:pt idx="3">
                  <c:v>0.04</c:v>
                </c:pt>
                <c:pt idx="4">
                  <c:v>0.02</c:v>
                </c:pt>
              </c:numCache>
            </c:numRef>
          </c:val>
          <c:extLst>
            <c:ext xmlns:c16="http://schemas.microsoft.com/office/drawing/2014/chart" uri="{C3380CC4-5D6E-409C-BE32-E72D297353CC}">
              <c16:uniqueId val="{00000000-8742-44B2-8D8F-691D50C7EE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0.13</c:v>
                </c:pt>
                <c:pt idx="4">
                  <c:v>0.12</c:v>
                </c:pt>
              </c:numCache>
            </c:numRef>
          </c:val>
          <c:smooth val="0"/>
          <c:extLst>
            <c:ext xmlns:c16="http://schemas.microsoft.com/office/drawing/2014/chart" uri="{C3380CC4-5D6E-409C-BE32-E72D297353CC}">
              <c16:uniqueId val="{00000001-8742-44B2-8D8F-691D50C7EE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72.349999999999994</c:v>
                </c:pt>
                <c:pt idx="3">
                  <c:v>74.83</c:v>
                </c:pt>
                <c:pt idx="4">
                  <c:v>60.98</c:v>
                </c:pt>
              </c:numCache>
            </c:numRef>
          </c:val>
          <c:extLst>
            <c:ext xmlns:c16="http://schemas.microsoft.com/office/drawing/2014/chart" uri="{C3380CC4-5D6E-409C-BE32-E72D297353CC}">
              <c16:uniqueId val="{00000000-9651-4550-A090-87808B293D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58.83</c:v>
                </c:pt>
                <c:pt idx="3">
                  <c:v>56.51</c:v>
                </c:pt>
                <c:pt idx="4">
                  <c:v>57.04</c:v>
                </c:pt>
              </c:numCache>
            </c:numRef>
          </c:val>
          <c:smooth val="0"/>
          <c:extLst>
            <c:ext xmlns:c16="http://schemas.microsoft.com/office/drawing/2014/chart" uri="{C3380CC4-5D6E-409C-BE32-E72D297353CC}">
              <c16:uniqueId val="{00000001-9651-4550-A090-87808B293D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89.44</c:v>
                </c:pt>
                <c:pt idx="3">
                  <c:v>91.06</c:v>
                </c:pt>
                <c:pt idx="4">
                  <c:v>89.56</c:v>
                </c:pt>
              </c:numCache>
            </c:numRef>
          </c:val>
          <c:extLst>
            <c:ext xmlns:c16="http://schemas.microsoft.com/office/drawing/2014/chart" uri="{C3380CC4-5D6E-409C-BE32-E72D297353CC}">
              <c16:uniqueId val="{00000000-CBAB-4467-B9DF-F2A3FAAC52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c:v>
                </c:pt>
                <c:pt idx="3">
                  <c:v>93.91</c:v>
                </c:pt>
                <c:pt idx="4">
                  <c:v>93.73</c:v>
                </c:pt>
              </c:numCache>
            </c:numRef>
          </c:val>
          <c:smooth val="0"/>
          <c:extLst>
            <c:ext xmlns:c16="http://schemas.microsoft.com/office/drawing/2014/chart" uri="{C3380CC4-5D6E-409C-BE32-E72D297353CC}">
              <c16:uniqueId val="{00000001-CBAB-4467-B9DF-F2A3FAAC52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102.4</c:v>
                </c:pt>
                <c:pt idx="3">
                  <c:v>101.17</c:v>
                </c:pt>
                <c:pt idx="4">
                  <c:v>100.33</c:v>
                </c:pt>
              </c:numCache>
            </c:numRef>
          </c:val>
          <c:extLst>
            <c:ext xmlns:c16="http://schemas.microsoft.com/office/drawing/2014/chart" uri="{C3380CC4-5D6E-409C-BE32-E72D297353CC}">
              <c16:uniqueId val="{00000000-C762-4171-AC02-73B056D236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106.41</c:v>
                </c:pt>
                <c:pt idx="3">
                  <c:v>107.95</c:v>
                </c:pt>
                <c:pt idx="4">
                  <c:v>106.32</c:v>
                </c:pt>
              </c:numCache>
            </c:numRef>
          </c:val>
          <c:smooth val="0"/>
          <c:extLst>
            <c:ext xmlns:c16="http://schemas.microsoft.com/office/drawing/2014/chart" uri="{C3380CC4-5D6E-409C-BE32-E72D297353CC}">
              <c16:uniqueId val="{00000001-C762-4171-AC02-73B056D236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4.18</c:v>
                </c:pt>
                <c:pt idx="3">
                  <c:v>7.49</c:v>
                </c:pt>
                <c:pt idx="4">
                  <c:v>10.78</c:v>
                </c:pt>
              </c:numCache>
            </c:numRef>
          </c:val>
          <c:extLst>
            <c:ext xmlns:c16="http://schemas.microsoft.com/office/drawing/2014/chart" uri="{C3380CC4-5D6E-409C-BE32-E72D297353CC}">
              <c16:uniqueId val="{00000000-A55E-4088-8BFC-7638759F25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23.42</c:v>
                </c:pt>
                <c:pt idx="3">
                  <c:v>22.74</c:v>
                </c:pt>
                <c:pt idx="4">
                  <c:v>21.22</c:v>
                </c:pt>
              </c:numCache>
            </c:numRef>
          </c:val>
          <c:smooth val="0"/>
          <c:extLst>
            <c:ext xmlns:c16="http://schemas.microsoft.com/office/drawing/2014/chart" uri="{C3380CC4-5D6E-409C-BE32-E72D297353CC}">
              <c16:uniqueId val="{00000001-A55E-4088-8BFC-7638759F25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042-4EDF-9F91-B1CCF5CF06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0.15</c:v>
                </c:pt>
                <c:pt idx="3">
                  <c:v>0.18</c:v>
                </c:pt>
                <c:pt idx="4">
                  <c:v>0.83</c:v>
                </c:pt>
              </c:numCache>
            </c:numRef>
          </c:val>
          <c:smooth val="0"/>
          <c:extLst>
            <c:ext xmlns:c16="http://schemas.microsoft.com/office/drawing/2014/chart" uri="{C3380CC4-5D6E-409C-BE32-E72D297353CC}">
              <c16:uniqueId val="{00000001-7042-4EDF-9F91-B1CCF5CF06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09-40C0-8EFB-E1F723DB30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25.32</c:v>
                </c:pt>
                <c:pt idx="3">
                  <c:v>1.03</c:v>
                </c:pt>
                <c:pt idx="4">
                  <c:v>1.35</c:v>
                </c:pt>
              </c:numCache>
            </c:numRef>
          </c:val>
          <c:smooth val="0"/>
          <c:extLst>
            <c:ext xmlns:c16="http://schemas.microsoft.com/office/drawing/2014/chart" uri="{C3380CC4-5D6E-409C-BE32-E72D297353CC}">
              <c16:uniqueId val="{00000001-D409-40C0-8EFB-E1F723DB30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71.47</c:v>
                </c:pt>
                <c:pt idx="3">
                  <c:v>71.2</c:v>
                </c:pt>
                <c:pt idx="4">
                  <c:v>48.92</c:v>
                </c:pt>
              </c:numCache>
            </c:numRef>
          </c:val>
          <c:extLst>
            <c:ext xmlns:c16="http://schemas.microsoft.com/office/drawing/2014/chart" uri="{C3380CC4-5D6E-409C-BE32-E72D297353CC}">
              <c16:uniqueId val="{00000000-B0C5-4FB8-8E04-A3C0F869C8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78.56</c:v>
                </c:pt>
                <c:pt idx="3">
                  <c:v>80.5</c:v>
                </c:pt>
                <c:pt idx="4">
                  <c:v>71.540000000000006</c:v>
                </c:pt>
              </c:numCache>
            </c:numRef>
          </c:val>
          <c:smooth val="0"/>
          <c:extLst>
            <c:ext xmlns:c16="http://schemas.microsoft.com/office/drawing/2014/chart" uri="{C3380CC4-5D6E-409C-BE32-E72D297353CC}">
              <c16:uniqueId val="{00000001-B0C5-4FB8-8E04-A3C0F869C8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862.95</c:v>
                </c:pt>
                <c:pt idx="3">
                  <c:v>815.91</c:v>
                </c:pt>
                <c:pt idx="4">
                  <c:v>846.52</c:v>
                </c:pt>
              </c:numCache>
            </c:numRef>
          </c:val>
          <c:extLst>
            <c:ext xmlns:c16="http://schemas.microsoft.com/office/drawing/2014/chart" uri="{C3380CC4-5D6E-409C-BE32-E72D297353CC}">
              <c16:uniqueId val="{00000000-0033-4AA8-B86D-25ED4D2412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610.16999999999996</c:v>
                </c:pt>
                <c:pt idx="3">
                  <c:v>605.9</c:v>
                </c:pt>
                <c:pt idx="4">
                  <c:v>653.69000000000005</c:v>
                </c:pt>
              </c:numCache>
            </c:numRef>
          </c:val>
          <c:smooth val="0"/>
          <c:extLst>
            <c:ext xmlns:c16="http://schemas.microsoft.com/office/drawing/2014/chart" uri="{C3380CC4-5D6E-409C-BE32-E72D297353CC}">
              <c16:uniqueId val="{00000001-0033-4AA8-B86D-25ED4D2412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82.4</c:v>
                </c:pt>
                <c:pt idx="3">
                  <c:v>82.5</c:v>
                </c:pt>
                <c:pt idx="4">
                  <c:v>82.72</c:v>
                </c:pt>
              </c:numCache>
            </c:numRef>
          </c:val>
          <c:extLst>
            <c:ext xmlns:c16="http://schemas.microsoft.com/office/drawing/2014/chart" uri="{C3380CC4-5D6E-409C-BE32-E72D297353CC}">
              <c16:uniqueId val="{00000000-6D3F-4C15-9A93-12081225EF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88.37</c:v>
                </c:pt>
                <c:pt idx="3">
                  <c:v>89.41</c:v>
                </c:pt>
                <c:pt idx="4">
                  <c:v>88.05</c:v>
                </c:pt>
              </c:numCache>
            </c:numRef>
          </c:val>
          <c:smooth val="0"/>
          <c:extLst>
            <c:ext xmlns:c16="http://schemas.microsoft.com/office/drawing/2014/chart" uri="{C3380CC4-5D6E-409C-BE32-E72D297353CC}">
              <c16:uniqueId val="{00000001-6D3F-4C15-9A93-12081225EF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CB14-485D-92DD-FD5A4B7CCD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143.05000000000001</c:v>
                </c:pt>
                <c:pt idx="3">
                  <c:v>142.05000000000001</c:v>
                </c:pt>
                <c:pt idx="4">
                  <c:v>141.15</c:v>
                </c:pt>
              </c:numCache>
            </c:numRef>
          </c:val>
          <c:smooth val="0"/>
          <c:extLst>
            <c:ext xmlns:c16="http://schemas.microsoft.com/office/drawing/2014/chart" uri="{C3380CC4-5D6E-409C-BE32-E72D297353CC}">
              <c16:uniqueId val="{00000001-CB14-485D-92DD-FD5A4B7CCD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尾張旭市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tr">
        <f>データ!$M$6</f>
        <v>非設置</v>
      </c>
      <c r="AE8" s="79"/>
      <c r="AF8" s="79"/>
      <c r="AG8" s="79"/>
      <c r="AH8" s="79"/>
      <c r="AI8" s="79"/>
      <c r="AJ8" s="79"/>
      <c r="AK8" s="3"/>
      <c r="AL8" s="75">
        <f>データ!S6</f>
        <v>83822</v>
      </c>
      <c r="AM8" s="75"/>
      <c r="AN8" s="75"/>
      <c r="AO8" s="75"/>
      <c r="AP8" s="75"/>
      <c r="AQ8" s="75"/>
      <c r="AR8" s="75"/>
      <c r="AS8" s="75"/>
      <c r="AT8" s="74">
        <f>データ!T6</f>
        <v>21.03</v>
      </c>
      <c r="AU8" s="74"/>
      <c r="AV8" s="74"/>
      <c r="AW8" s="74"/>
      <c r="AX8" s="74"/>
      <c r="AY8" s="74"/>
      <c r="AZ8" s="74"/>
      <c r="BA8" s="74"/>
      <c r="BB8" s="74">
        <f>データ!U6</f>
        <v>3985.83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75.67</v>
      </c>
      <c r="J10" s="74"/>
      <c r="K10" s="74"/>
      <c r="L10" s="74"/>
      <c r="M10" s="74"/>
      <c r="N10" s="74"/>
      <c r="O10" s="74"/>
      <c r="P10" s="74">
        <f>データ!P6</f>
        <v>79.569999999999993</v>
      </c>
      <c r="Q10" s="74"/>
      <c r="R10" s="74"/>
      <c r="S10" s="74"/>
      <c r="T10" s="74"/>
      <c r="U10" s="74"/>
      <c r="V10" s="74"/>
      <c r="W10" s="74">
        <f>データ!Q6</f>
        <v>94.6</v>
      </c>
      <c r="X10" s="74"/>
      <c r="Y10" s="74"/>
      <c r="Z10" s="74"/>
      <c r="AA10" s="74"/>
      <c r="AB10" s="74"/>
      <c r="AC10" s="74"/>
      <c r="AD10" s="75">
        <f>データ!R6</f>
        <v>2376</v>
      </c>
      <c r="AE10" s="75"/>
      <c r="AF10" s="75"/>
      <c r="AG10" s="75"/>
      <c r="AH10" s="75"/>
      <c r="AI10" s="75"/>
      <c r="AJ10" s="75"/>
      <c r="AK10" s="2"/>
      <c r="AL10" s="75">
        <f>データ!V6</f>
        <v>66674</v>
      </c>
      <c r="AM10" s="75"/>
      <c r="AN10" s="75"/>
      <c r="AO10" s="75"/>
      <c r="AP10" s="75"/>
      <c r="AQ10" s="75"/>
      <c r="AR10" s="75"/>
      <c r="AS10" s="75"/>
      <c r="AT10" s="74">
        <f>データ!W6</f>
        <v>9.23</v>
      </c>
      <c r="AU10" s="74"/>
      <c r="AV10" s="74"/>
      <c r="AW10" s="74"/>
      <c r="AX10" s="74"/>
      <c r="AY10" s="74"/>
      <c r="AZ10" s="74"/>
      <c r="BA10" s="74"/>
      <c r="BB10" s="74">
        <f>データ!X6</f>
        <v>7223.62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i5Bf8J/3ANgHk4U07K+pv9CbB7skc59FTINCwqjEyfqc0+gWBqOE/ZExIBpoZXDURsWGqBex4+6bUhPdms2Eg==" saltValue="NXieJk4A5hK28O2/ZViq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232262</v>
      </c>
      <c r="D6" s="33">
        <f t="shared" si="3"/>
        <v>46</v>
      </c>
      <c r="E6" s="33">
        <f t="shared" si="3"/>
        <v>17</v>
      </c>
      <c r="F6" s="33">
        <f t="shared" si="3"/>
        <v>1</v>
      </c>
      <c r="G6" s="33">
        <f t="shared" si="3"/>
        <v>0</v>
      </c>
      <c r="H6" s="33" t="str">
        <f t="shared" si="3"/>
        <v>愛知県　尾張旭市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75.67</v>
      </c>
      <c r="P6" s="34">
        <f t="shared" si="3"/>
        <v>79.569999999999993</v>
      </c>
      <c r="Q6" s="34">
        <f t="shared" si="3"/>
        <v>94.6</v>
      </c>
      <c r="R6" s="34">
        <f t="shared" si="3"/>
        <v>2376</v>
      </c>
      <c r="S6" s="34">
        <f t="shared" si="3"/>
        <v>83822</v>
      </c>
      <c r="T6" s="34">
        <f t="shared" si="3"/>
        <v>21.03</v>
      </c>
      <c r="U6" s="34">
        <f t="shared" si="3"/>
        <v>3985.83</v>
      </c>
      <c r="V6" s="34">
        <f t="shared" si="3"/>
        <v>66674</v>
      </c>
      <c r="W6" s="34">
        <f t="shared" si="3"/>
        <v>9.23</v>
      </c>
      <c r="X6" s="34">
        <f t="shared" si="3"/>
        <v>7223.62</v>
      </c>
      <c r="Y6" s="35" t="str">
        <f>IF(Y7="",NA(),Y7)</f>
        <v>-</v>
      </c>
      <c r="Z6" s="35" t="str">
        <f t="shared" ref="Z6:AH6" si="4">IF(Z7="",NA(),Z7)</f>
        <v>-</v>
      </c>
      <c r="AA6" s="35">
        <f t="shared" si="4"/>
        <v>102.4</v>
      </c>
      <c r="AB6" s="35">
        <f t="shared" si="4"/>
        <v>101.17</v>
      </c>
      <c r="AC6" s="35">
        <f t="shared" si="4"/>
        <v>100.33</v>
      </c>
      <c r="AD6" s="35" t="str">
        <f t="shared" si="4"/>
        <v>-</v>
      </c>
      <c r="AE6" s="35" t="str">
        <f t="shared" si="4"/>
        <v>-</v>
      </c>
      <c r="AF6" s="35">
        <f t="shared" si="4"/>
        <v>106.41</v>
      </c>
      <c r="AG6" s="35">
        <f t="shared" si="4"/>
        <v>107.95</v>
      </c>
      <c r="AH6" s="35">
        <f t="shared" si="4"/>
        <v>106.32</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25.32</v>
      </c>
      <c r="AR6" s="35">
        <f t="shared" si="5"/>
        <v>1.03</v>
      </c>
      <c r="AS6" s="35">
        <f t="shared" si="5"/>
        <v>1.35</v>
      </c>
      <c r="AT6" s="34" t="str">
        <f>IF(AT7="","",IF(AT7="-","【-】","【"&amp;SUBSTITUTE(TEXT(AT7,"#,##0.00"),"-","△")&amp;"】"))</f>
        <v>【3.09】</v>
      </c>
      <c r="AU6" s="35" t="str">
        <f>IF(AU7="",NA(),AU7)</f>
        <v>-</v>
      </c>
      <c r="AV6" s="35" t="str">
        <f t="shared" ref="AV6:BD6" si="6">IF(AV7="",NA(),AV7)</f>
        <v>-</v>
      </c>
      <c r="AW6" s="35">
        <f t="shared" si="6"/>
        <v>71.47</v>
      </c>
      <c r="AX6" s="35">
        <f t="shared" si="6"/>
        <v>71.2</v>
      </c>
      <c r="AY6" s="35">
        <f t="shared" si="6"/>
        <v>48.92</v>
      </c>
      <c r="AZ6" s="35" t="str">
        <f t="shared" si="6"/>
        <v>-</v>
      </c>
      <c r="BA6" s="35" t="str">
        <f t="shared" si="6"/>
        <v>-</v>
      </c>
      <c r="BB6" s="35">
        <f t="shared" si="6"/>
        <v>78.56</v>
      </c>
      <c r="BC6" s="35">
        <f t="shared" si="6"/>
        <v>80.5</v>
      </c>
      <c r="BD6" s="35">
        <f t="shared" si="6"/>
        <v>71.540000000000006</v>
      </c>
      <c r="BE6" s="34" t="str">
        <f>IF(BE7="","",IF(BE7="-","【-】","【"&amp;SUBSTITUTE(TEXT(BE7,"#,##0.00"),"-","△")&amp;"】"))</f>
        <v>【69.54】</v>
      </c>
      <c r="BF6" s="35" t="str">
        <f>IF(BF7="",NA(),BF7)</f>
        <v>-</v>
      </c>
      <c r="BG6" s="35" t="str">
        <f t="shared" ref="BG6:BO6" si="7">IF(BG7="",NA(),BG7)</f>
        <v>-</v>
      </c>
      <c r="BH6" s="35">
        <f t="shared" si="7"/>
        <v>862.95</v>
      </c>
      <c r="BI6" s="35">
        <f t="shared" si="7"/>
        <v>815.91</v>
      </c>
      <c r="BJ6" s="35">
        <f t="shared" si="7"/>
        <v>846.52</v>
      </c>
      <c r="BK6" s="35" t="str">
        <f t="shared" si="7"/>
        <v>-</v>
      </c>
      <c r="BL6" s="35" t="str">
        <f t="shared" si="7"/>
        <v>-</v>
      </c>
      <c r="BM6" s="35">
        <f t="shared" si="7"/>
        <v>610.16999999999996</v>
      </c>
      <c r="BN6" s="35">
        <f t="shared" si="7"/>
        <v>605.9</v>
      </c>
      <c r="BO6" s="35">
        <f t="shared" si="7"/>
        <v>653.69000000000005</v>
      </c>
      <c r="BP6" s="34" t="str">
        <f>IF(BP7="","",IF(BP7="-","【-】","【"&amp;SUBSTITUTE(TEXT(BP7,"#,##0.00"),"-","△")&amp;"】"))</f>
        <v>【682.51】</v>
      </c>
      <c r="BQ6" s="35" t="str">
        <f>IF(BQ7="",NA(),BQ7)</f>
        <v>-</v>
      </c>
      <c r="BR6" s="35" t="str">
        <f t="shared" ref="BR6:BZ6" si="8">IF(BR7="",NA(),BR7)</f>
        <v>-</v>
      </c>
      <c r="BS6" s="35">
        <f t="shared" si="8"/>
        <v>82.4</v>
      </c>
      <c r="BT6" s="35">
        <f t="shared" si="8"/>
        <v>82.5</v>
      </c>
      <c r="BU6" s="35">
        <f t="shared" si="8"/>
        <v>82.72</v>
      </c>
      <c r="BV6" s="35" t="str">
        <f t="shared" si="8"/>
        <v>-</v>
      </c>
      <c r="BW6" s="35" t="str">
        <f t="shared" si="8"/>
        <v>-</v>
      </c>
      <c r="BX6" s="35">
        <f t="shared" si="8"/>
        <v>88.37</v>
      </c>
      <c r="BY6" s="35">
        <f t="shared" si="8"/>
        <v>89.41</v>
      </c>
      <c r="BZ6" s="35">
        <f t="shared" si="8"/>
        <v>88.05</v>
      </c>
      <c r="CA6" s="34" t="str">
        <f>IF(CA7="","",IF(CA7="-","【-】","【"&amp;SUBSTITUTE(TEXT(CA7,"#,##0.00"),"-","△")&amp;"】"))</f>
        <v>【100.34】</v>
      </c>
      <c r="CB6" s="35" t="str">
        <f>IF(CB7="",NA(),CB7)</f>
        <v>-</v>
      </c>
      <c r="CC6" s="35" t="str">
        <f t="shared" ref="CC6:CK6" si="9">IF(CC7="",NA(),CC7)</f>
        <v>-</v>
      </c>
      <c r="CD6" s="35">
        <f t="shared" si="9"/>
        <v>150</v>
      </c>
      <c r="CE6" s="35">
        <f t="shared" si="9"/>
        <v>150</v>
      </c>
      <c r="CF6" s="35">
        <f t="shared" si="9"/>
        <v>150</v>
      </c>
      <c r="CG6" s="35" t="str">
        <f t="shared" si="9"/>
        <v>-</v>
      </c>
      <c r="CH6" s="35" t="str">
        <f t="shared" si="9"/>
        <v>-</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f t="shared" si="10"/>
        <v>72.349999999999994</v>
      </c>
      <c r="CP6" s="35">
        <f t="shared" si="10"/>
        <v>74.83</v>
      </c>
      <c r="CQ6" s="35">
        <f t="shared" si="10"/>
        <v>60.98</v>
      </c>
      <c r="CR6" s="35" t="str">
        <f t="shared" si="10"/>
        <v>-</v>
      </c>
      <c r="CS6" s="35" t="str">
        <f t="shared" si="10"/>
        <v>-</v>
      </c>
      <c r="CT6" s="35">
        <f t="shared" si="10"/>
        <v>58.83</v>
      </c>
      <c r="CU6" s="35">
        <f t="shared" si="10"/>
        <v>56.51</v>
      </c>
      <c r="CV6" s="35">
        <f t="shared" si="10"/>
        <v>57.04</v>
      </c>
      <c r="CW6" s="34" t="str">
        <f>IF(CW7="","",IF(CW7="-","【-】","【"&amp;SUBSTITUTE(TEXT(CW7,"#,##0.00"),"-","△")&amp;"】"))</f>
        <v>【59.64】</v>
      </c>
      <c r="CX6" s="35" t="str">
        <f>IF(CX7="",NA(),CX7)</f>
        <v>-</v>
      </c>
      <c r="CY6" s="35" t="str">
        <f t="shared" ref="CY6:DG6" si="11">IF(CY7="",NA(),CY7)</f>
        <v>-</v>
      </c>
      <c r="CZ6" s="35">
        <f t="shared" si="11"/>
        <v>89.44</v>
      </c>
      <c r="DA6" s="35">
        <f t="shared" si="11"/>
        <v>91.06</v>
      </c>
      <c r="DB6" s="35">
        <f t="shared" si="11"/>
        <v>89.56</v>
      </c>
      <c r="DC6" s="35" t="str">
        <f t="shared" si="11"/>
        <v>-</v>
      </c>
      <c r="DD6" s="35" t="str">
        <f t="shared" si="11"/>
        <v>-</v>
      </c>
      <c r="DE6" s="35">
        <f t="shared" si="11"/>
        <v>92.9</v>
      </c>
      <c r="DF6" s="35">
        <f t="shared" si="11"/>
        <v>93.91</v>
      </c>
      <c r="DG6" s="35">
        <f t="shared" si="11"/>
        <v>93.73</v>
      </c>
      <c r="DH6" s="34" t="str">
        <f>IF(DH7="","",IF(DH7="-","【-】","【"&amp;SUBSTITUTE(TEXT(DH7,"#,##0.00"),"-","△")&amp;"】"))</f>
        <v>【95.35】</v>
      </c>
      <c r="DI6" s="35" t="str">
        <f>IF(DI7="",NA(),DI7)</f>
        <v>-</v>
      </c>
      <c r="DJ6" s="35" t="str">
        <f t="shared" ref="DJ6:DR6" si="12">IF(DJ7="",NA(),DJ7)</f>
        <v>-</v>
      </c>
      <c r="DK6" s="35">
        <f t="shared" si="12"/>
        <v>4.18</v>
      </c>
      <c r="DL6" s="35">
        <f t="shared" si="12"/>
        <v>7.49</v>
      </c>
      <c r="DM6" s="35">
        <f t="shared" si="12"/>
        <v>10.78</v>
      </c>
      <c r="DN6" s="35" t="str">
        <f t="shared" si="12"/>
        <v>-</v>
      </c>
      <c r="DO6" s="35" t="str">
        <f t="shared" si="12"/>
        <v>-</v>
      </c>
      <c r="DP6" s="35">
        <f t="shared" si="12"/>
        <v>23.42</v>
      </c>
      <c r="DQ6" s="35">
        <f t="shared" si="12"/>
        <v>22.74</v>
      </c>
      <c r="DR6" s="35">
        <f t="shared" si="12"/>
        <v>21.22</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0.15</v>
      </c>
      <c r="EB6" s="35">
        <f t="shared" si="13"/>
        <v>0.18</v>
      </c>
      <c r="EC6" s="35">
        <f t="shared" si="13"/>
        <v>0.83</v>
      </c>
      <c r="ED6" s="34" t="str">
        <f>IF(ED7="","",IF(ED7="-","【-】","【"&amp;SUBSTITUTE(TEXT(ED7,"#,##0.00"),"-","△")&amp;"】"))</f>
        <v>【5.90】</v>
      </c>
      <c r="EE6" s="35" t="str">
        <f>IF(EE7="",NA(),EE7)</f>
        <v>-</v>
      </c>
      <c r="EF6" s="35" t="str">
        <f t="shared" ref="EF6:EN6" si="14">IF(EF7="",NA(),EF7)</f>
        <v>-</v>
      </c>
      <c r="EG6" s="35">
        <f t="shared" si="14"/>
        <v>0.11</v>
      </c>
      <c r="EH6" s="35">
        <f t="shared" si="14"/>
        <v>0.04</v>
      </c>
      <c r="EI6" s="35">
        <f t="shared" si="14"/>
        <v>0.02</v>
      </c>
      <c r="EJ6" s="35" t="str">
        <f t="shared" si="14"/>
        <v>-</v>
      </c>
      <c r="EK6" s="35" t="str">
        <f t="shared" si="14"/>
        <v>-</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232262</v>
      </c>
      <c r="D7" s="37">
        <v>46</v>
      </c>
      <c r="E7" s="37">
        <v>17</v>
      </c>
      <c r="F7" s="37">
        <v>1</v>
      </c>
      <c r="G7" s="37">
        <v>0</v>
      </c>
      <c r="H7" s="37" t="s">
        <v>96</v>
      </c>
      <c r="I7" s="37" t="s">
        <v>97</v>
      </c>
      <c r="J7" s="37" t="s">
        <v>98</v>
      </c>
      <c r="K7" s="37" t="s">
        <v>99</v>
      </c>
      <c r="L7" s="37" t="s">
        <v>100</v>
      </c>
      <c r="M7" s="37" t="s">
        <v>101</v>
      </c>
      <c r="N7" s="38" t="s">
        <v>102</v>
      </c>
      <c r="O7" s="38">
        <v>75.67</v>
      </c>
      <c r="P7" s="38">
        <v>79.569999999999993</v>
      </c>
      <c r="Q7" s="38">
        <v>94.6</v>
      </c>
      <c r="R7" s="38">
        <v>2376</v>
      </c>
      <c r="S7" s="38">
        <v>83822</v>
      </c>
      <c r="T7" s="38">
        <v>21.03</v>
      </c>
      <c r="U7" s="38">
        <v>3985.83</v>
      </c>
      <c r="V7" s="38">
        <v>66674</v>
      </c>
      <c r="W7" s="38">
        <v>9.23</v>
      </c>
      <c r="X7" s="38">
        <v>7223.62</v>
      </c>
      <c r="Y7" s="38" t="s">
        <v>102</v>
      </c>
      <c r="Z7" s="38" t="s">
        <v>102</v>
      </c>
      <c r="AA7" s="38">
        <v>102.4</v>
      </c>
      <c r="AB7" s="38">
        <v>101.17</v>
      </c>
      <c r="AC7" s="38">
        <v>100.33</v>
      </c>
      <c r="AD7" s="38" t="s">
        <v>102</v>
      </c>
      <c r="AE7" s="38" t="s">
        <v>102</v>
      </c>
      <c r="AF7" s="38">
        <v>106.41</v>
      </c>
      <c r="AG7" s="38">
        <v>107.95</v>
      </c>
      <c r="AH7" s="38">
        <v>106.32</v>
      </c>
      <c r="AI7" s="38">
        <v>108.07</v>
      </c>
      <c r="AJ7" s="38" t="s">
        <v>102</v>
      </c>
      <c r="AK7" s="38" t="s">
        <v>102</v>
      </c>
      <c r="AL7" s="38">
        <v>0</v>
      </c>
      <c r="AM7" s="38">
        <v>0</v>
      </c>
      <c r="AN7" s="38">
        <v>0</v>
      </c>
      <c r="AO7" s="38" t="s">
        <v>102</v>
      </c>
      <c r="AP7" s="38" t="s">
        <v>102</v>
      </c>
      <c r="AQ7" s="38">
        <v>25.32</v>
      </c>
      <c r="AR7" s="38">
        <v>1.03</v>
      </c>
      <c r="AS7" s="38">
        <v>1.35</v>
      </c>
      <c r="AT7" s="38">
        <v>3.09</v>
      </c>
      <c r="AU7" s="38" t="s">
        <v>102</v>
      </c>
      <c r="AV7" s="38" t="s">
        <v>102</v>
      </c>
      <c r="AW7" s="38">
        <v>71.47</v>
      </c>
      <c r="AX7" s="38">
        <v>71.2</v>
      </c>
      <c r="AY7" s="38">
        <v>48.92</v>
      </c>
      <c r="AZ7" s="38" t="s">
        <v>102</v>
      </c>
      <c r="BA7" s="38" t="s">
        <v>102</v>
      </c>
      <c r="BB7" s="38">
        <v>78.56</v>
      </c>
      <c r="BC7" s="38">
        <v>80.5</v>
      </c>
      <c r="BD7" s="38">
        <v>71.540000000000006</v>
      </c>
      <c r="BE7" s="38">
        <v>69.540000000000006</v>
      </c>
      <c r="BF7" s="38" t="s">
        <v>102</v>
      </c>
      <c r="BG7" s="38" t="s">
        <v>102</v>
      </c>
      <c r="BH7" s="38">
        <v>862.95</v>
      </c>
      <c r="BI7" s="38">
        <v>815.91</v>
      </c>
      <c r="BJ7" s="38">
        <v>846.52</v>
      </c>
      <c r="BK7" s="38" t="s">
        <v>102</v>
      </c>
      <c r="BL7" s="38" t="s">
        <v>102</v>
      </c>
      <c r="BM7" s="38">
        <v>610.16999999999996</v>
      </c>
      <c r="BN7" s="38">
        <v>605.9</v>
      </c>
      <c r="BO7" s="38">
        <v>653.69000000000005</v>
      </c>
      <c r="BP7" s="38">
        <v>682.51</v>
      </c>
      <c r="BQ7" s="38" t="s">
        <v>102</v>
      </c>
      <c r="BR7" s="38" t="s">
        <v>102</v>
      </c>
      <c r="BS7" s="38">
        <v>82.4</v>
      </c>
      <c r="BT7" s="38">
        <v>82.5</v>
      </c>
      <c r="BU7" s="38">
        <v>82.72</v>
      </c>
      <c r="BV7" s="38" t="s">
        <v>102</v>
      </c>
      <c r="BW7" s="38" t="s">
        <v>102</v>
      </c>
      <c r="BX7" s="38">
        <v>88.37</v>
      </c>
      <c r="BY7" s="38">
        <v>89.41</v>
      </c>
      <c r="BZ7" s="38">
        <v>88.05</v>
      </c>
      <c r="CA7" s="38">
        <v>100.34</v>
      </c>
      <c r="CB7" s="38" t="s">
        <v>102</v>
      </c>
      <c r="CC7" s="38" t="s">
        <v>102</v>
      </c>
      <c r="CD7" s="38">
        <v>150</v>
      </c>
      <c r="CE7" s="38">
        <v>150</v>
      </c>
      <c r="CF7" s="38">
        <v>150</v>
      </c>
      <c r="CG7" s="38" t="s">
        <v>102</v>
      </c>
      <c r="CH7" s="38" t="s">
        <v>102</v>
      </c>
      <c r="CI7" s="38">
        <v>143.05000000000001</v>
      </c>
      <c r="CJ7" s="38">
        <v>142.05000000000001</v>
      </c>
      <c r="CK7" s="38">
        <v>141.15</v>
      </c>
      <c r="CL7" s="38">
        <v>136.15</v>
      </c>
      <c r="CM7" s="38" t="s">
        <v>102</v>
      </c>
      <c r="CN7" s="38" t="s">
        <v>102</v>
      </c>
      <c r="CO7" s="38">
        <v>72.349999999999994</v>
      </c>
      <c r="CP7" s="38">
        <v>74.83</v>
      </c>
      <c r="CQ7" s="38">
        <v>60.98</v>
      </c>
      <c r="CR7" s="38" t="s">
        <v>102</v>
      </c>
      <c r="CS7" s="38" t="s">
        <v>102</v>
      </c>
      <c r="CT7" s="38">
        <v>58.83</v>
      </c>
      <c r="CU7" s="38">
        <v>56.51</v>
      </c>
      <c r="CV7" s="38">
        <v>57.04</v>
      </c>
      <c r="CW7" s="38">
        <v>59.64</v>
      </c>
      <c r="CX7" s="38" t="s">
        <v>102</v>
      </c>
      <c r="CY7" s="38" t="s">
        <v>102</v>
      </c>
      <c r="CZ7" s="38">
        <v>89.44</v>
      </c>
      <c r="DA7" s="38">
        <v>91.06</v>
      </c>
      <c r="DB7" s="38">
        <v>89.56</v>
      </c>
      <c r="DC7" s="38" t="s">
        <v>102</v>
      </c>
      <c r="DD7" s="38" t="s">
        <v>102</v>
      </c>
      <c r="DE7" s="38">
        <v>92.9</v>
      </c>
      <c r="DF7" s="38">
        <v>93.91</v>
      </c>
      <c r="DG7" s="38">
        <v>93.73</v>
      </c>
      <c r="DH7" s="38">
        <v>95.35</v>
      </c>
      <c r="DI7" s="38" t="s">
        <v>102</v>
      </c>
      <c r="DJ7" s="38" t="s">
        <v>102</v>
      </c>
      <c r="DK7" s="38">
        <v>4.18</v>
      </c>
      <c r="DL7" s="38">
        <v>7.49</v>
      </c>
      <c r="DM7" s="38">
        <v>10.78</v>
      </c>
      <c r="DN7" s="38" t="s">
        <v>102</v>
      </c>
      <c r="DO7" s="38" t="s">
        <v>102</v>
      </c>
      <c r="DP7" s="38">
        <v>23.42</v>
      </c>
      <c r="DQ7" s="38">
        <v>22.74</v>
      </c>
      <c r="DR7" s="38">
        <v>21.22</v>
      </c>
      <c r="DS7" s="38">
        <v>38.57</v>
      </c>
      <c r="DT7" s="38" t="s">
        <v>102</v>
      </c>
      <c r="DU7" s="38" t="s">
        <v>102</v>
      </c>
      <c r="DV7" s="38">
        <v>0</v>
      </c>
      <c r="DW7" s="38">
        <v>0</v>
      </c>
      <c r="DX7" s="38">
        <v>0</v>
      </c>
      <c r="DY7" s="38" t="s">
        <v>102</v>
      </c>
      <c r="DZ7" s="38" t="s">
        <v>102</v>
      </c>
      <c r="EA7" s="38">
        <v>0.15</v>
      </c>
      <c r="EB7" s="38">
        <v>0.18</v>
      </c>
      <c r="EC7" s="38">
        <v>0.83</v>
      </c>
      <c r="ED7" s="38">
        <v>5.9</v>
      </c>
      <c r="EE7" s="38" t="s">
        <v>102</v>
      </c>
      <c r="EF7" s="38" t="s">
        <v>102</v>
      </c>
      <c r="EG7" s="38">
        <v>0.11</v>
      </c>
      <c r="EH7" s="38">
        <v>0.04</v>
      </c>
      <c r="EI7" s="38">
        <v>0.02</v>
      </c>
      <c r="EJ7" s="38" t="s">
        <v>102</v>
      </c>
      <c r="EK7" s="38" t="s">
        <v>102</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2021-02-08T04:37:23Z</cp:lastPrinted>
  <dcterms:created xsi:type="dcterms:W3CDTF">2020-12-04T02:27:35Z</dcterms:created>
  <dcterms:modified xsi:type="dcterms:W3CDTF">2021-02-09T02:06:47Z</dcterms:modified>
  <cp:category/>
</cp:coreProperties>
</file>