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6公共下水道\"/>
    </mc:Choice>
  </mc:AlternateContent>
  <workbookProtection workbookAlgorithmName="SHA-512" workbookHashValue="WWIiiMSdLffwsNA3Ii3VKm0alduSWI86d2ZUAavzjwKDCsI4b4tTX6Daa7AenDHol7oT+XIOpWPnplK/MBM+Dg==" workbookSaltValue="T9qKo33Ll0eut40pXKl9R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<sst xmlns="http://schemas.openxmlformats.org/spreadsheetml/2006/main" count="236" uniqueCount="118">
  <si>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</si>
  <si>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</si>
  <si>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</si>
  <si>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</si>
  <si>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</si>
  <si>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</si>
  <si>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</si>
  <si>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</si>
  <si>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</si>
  <si>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</si>
  <si>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</si>
  <si>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</si>
  <si>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</si>
  <si>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</si>
  <si>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</si>
  <si>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</si>
  <si>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</si>
  <si>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</si>
  <si>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</si>
  <si>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</si>
  <si>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</si>
  <si>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</si>
  <si>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</si>
  <si>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</si>
  <si>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</si>
  <si>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</si>
  <si>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</si>
  <si>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</si>
  <si>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</si>
  <si>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</si>
  <si>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</si>
  <si>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</si>
  <si>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</si>
  <si>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</si>
  <si>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</si>
  <si>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</si>
  <si>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</si>
  <si>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</si>
  <si>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</si>
  <si>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</si>
  <si>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</si>
  <si>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</si>
  <si>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</si>
  <si>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</si>
  <si>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</si>
  <si>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</si>
  <si>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</si>
  <si>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</si>
  <si>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</si>
  <si>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</si>
  <si>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</si>
  <si>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</si>
  <si>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</si>
  <si>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</si>
  <si>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</si>
  <si>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</si>
  <si>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</si>
  <si>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</si>
  <si>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</si>
  <si>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</si>
  <si>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</si>
  <si>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</si>
  <si>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</si>
  <si>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</si>
  <si>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</si>
  <si>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</si>
  <si>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</si>
  <si>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</si>
  <si>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</si>
  <si>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</si>
  <si>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</si>
  <si>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</si>
  <si>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</si>
  <si>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</si>
  <si>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</si>
  <si>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</si>
  <si>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</si>
  <si>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</si>
  <si>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</si>
  <si>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</si>
  <si>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</si>
  <si>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</si>
  <si>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</si>
  <si>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</si>
  <si>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</si>
  <si>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</si>
  <si>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</si>
  <si>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</si>
  <si>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</si>
  <si>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</si>
  <si>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</si>
  <si>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</si>
  <si>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</si>
  <si>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</si>
  <si>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</si>
  <si>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</si>
  <si>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</si>
  <si>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</si>
  <si>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</si>
  <si>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</si>
  <si>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</si>
  <si>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</si>
  <si>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</si>
  <si>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</si>
  <si>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</si>
  <si>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</si>
  <si>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</si>
  <si>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</si>
  <si>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</si>
  <si>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</si>
  <si>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</si>
  <si>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</si>
  <si>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</si>
  <si>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</si>
  <si>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</si>
  <si>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施設建設は概ね完了しており、維持管理を中心に事業運営していく。
　特に、水洗化率の向上と施設利用率の改善に努め、下水道使用料の安定的な確保と汚水処理に係る経費の削減を行い、経費回収率の向上に取り組んでいく。
　令和２年４月１日から地方公営企業法を適用している。また、令和３年３月に中長期的な経営の基本計画である経営戦略を策定し、経営の健全化に努めていく。</t>
    <rPh sb="1" eb="3">
      <t>シセツ</t>
    </rPh>
    <rPh sb="3" eb="5">
      <t>ケンセツ</t>
    </rPh>
    <rPh sb="6" eb="7">
      <t>オオム</t>
    </rPh>
    <rPh sb="8" eb="10">
      <t>カンリョウ</t>
    </rPh>
    <rPh sb="15" eb="19">
      <t>イジカンリ</t>
    </rPh>
    <rPh sb="20" eb="22">
      <t>チュウシン</t>
    </rPh>
    <rPh sb="23" eb="25">
      <t>ジギョウ</t>
    </rPh>
    <rPh sb="25" eb="27">
      <t>ウンエイ</t>
    </rPh>
    <rPh sb="34" eb="35">
      <t>トク</t>
    </rPh>
    <rPh sb="37" eb="41">
      <t>スイセンカリツ</t>
    </rPh>
    <rPh sb="42" eb="44">
      <t>コウジョウ</t>
    </rPh>
    <rPh sb="45" eb="47">
      <t>シセツ</t>
    </rPh>
    <rPh sb="47" eb="50">
      <t>リヨウリツ</t>
    </rPh>
    <rPh sb="51" eb="53">
      <t>カイゼン</t>
    </rPh>
    <rPh sb="54" eb="55">
      <t>ツト</t>
    </rPh>
    <rPh sb="57" eb="63">
      <t>ゲスイドウシヨウリョウ</t>
    </rPh>
    <rPh sb="64" eb="66">
      <t>アンテイ</t>
    </rPh>
    <rPh sb="66" eb="67">
      <t>テキ</t>
    </rPh>
    <rPh sb="68" eb="70">
      <t>カクホ</t>
    </rPh>
    <rPh sb="71" eb="73">
      <t>オスイ</t>
    </rPh>
    <rPh sb="81" eb="83">
      <t>サクゲン</t>
    </rPh>
    <rPh sb="84" eb="85">
      <t>オコナ</t>
    </rPh>
    <rPh sb="87" eb="91">
      <t>ケイヒカイシュウ</t>
    </rPh>
    <rPh sb="91" eb="92">
      <t>リツ</t>
    </rPh>
    <rPh sb="93" eb="95">
      <t>コウジョウ</t>
    </rPh>
    <rPh sb="96" eb="97">
      <t>ト</t>
    </rPh>
    <rPh sb="106" eb="108">
      <t>レイワ</t>
    </rPh>
    <rPh sb="109" eb="110">
      <t>ネン</t>
    </rPh>
    <rPh sb="111" eb="112">
      <t>ガツ</t>
    </rPh>
    <rPh sb="113" eb="114">
      <t>ニチ</t>
    </rPh>
    <rPh sb="116" eb="118">
      <t>チホウ</t>
    </rPh>
    <rPh sb="118" eb="120">
      <t>コウエイ</t>
    </rPh>
    <rPh sb="120" eb="122">
      <t>キギョウ</t>
    </rPh>
    <rPh sb="122" eb="123">
      <t>ホウ</t>
    </rPh>
    <rPh sb="124" eb="126">
      <t>テキヨウ</t>
    </rPh>
    <rPh sb="134" eb="136">
      <t>レイワ</t>
    </rPh>
    <rPh sb="137" eb="138">
      <t>ネン</t>
    </rPh>
    <rPh sb="139" eb="140">
      <t>ガツ</t>
    </rPh>
    <rPh sb="141" eb="144">
      <t>チュウチョウキ</t>
    </rPh>
    <rPh sb="144" eb="145">
      <t>テキ</t>
    </rPh>
    <rPh sb="146" eb="148">
      <t>ケイエイ</t>
    </rPh>
    <rPh sb="149" eb="151">
      <t>キホン</t>
    </rPh>
    <rPh sb="151" eb="153">
      <t>ケイカク</t>
    </rPh>
    <rPh sb="156" eb="158">
      <t>ケイエイ</t>
    </rPh>
    <rPh sb="158" eb="160">
      <t>センリャク</t>
    </rPh>
    <rPh sb="161" eb="163">
      <t>サクテイ</t>
    </rPh>
    <phoneticPr fontId="4"/>
  </si>
  <si>
    <r>
      <t>　公共下水道施設は、平成３年度から順次供用開始し、現時点では、法定耐用年数（50年）に達している管渠は</t>
    </r>
    <r>
      <rPr>
        <sz val="11"/>
        <rFont val="ＭＳ ゴシック"/>
        <family val="3"/>
        <charset val="128"/>
      </rPr>
      <t>ない。</t>
    </r>
    <r>
      <rPr>
        <sz val="11"/>
        <color theme="1"/>
        <rFont val="ＭＳ ゴシック"/>
        <family val="3"/>
        <charset val="128"/>
      </rPr>
      <t xml:space="preserve">
　今後は、ストックマネジメント手法を取り入れた状態監視保全等の維持管理を行い、将来の更新等を見据えた管渠施設の長寿命化に取り組む必要がある。
</t>
    </r>
    <r>
      <rPr>
        <sz val="11"/>
        <color rgb="FFFF0000"/>
        <rFont val="ＭＳ ゴシック"/>
        <family val="3"/>
        <charset val="128"/>
      </rPr>
      <t/>
    </r>
    <rPh sb="1" eb="3">
      <t>コウキョウ</t>
    </rPh>
    <rPh sb="3" eb="6">
      <t>ゲスイドウ</t>
    </rPh>
    <rPh sb="6" eb="8">
      <t>シセツ</t>
    </rPh>
    <rPh sb="10" eb="12">
      <t>ヘイセイ</t>
    </rPh>
    <rPh sb="13" eb="15">
      <t>ネンド</t>
    </rPh>
    <rPh sb="17" eb="19">
      <t>ジュンジ</t>
    </rPh>
    <rPh sb="19" eb="21">
      <t>キョウヨウ</t>
    </rPh>
    <rPh sb="21" eb="23">
      <t>カイシ</t>
    </rPh>
    <rPh sb="25" eb="28">
      <t>ゲンジテン</t>
    </rPh>
    <rPh sb="31" eb="33">
      <t>ホウテイ</t>
    </rPh>
    <rPh sb="33" eb="35">
      <t>タイヨウ</t>
    </rPh>
    <rPh sb="35" eb="37">
      <t>ネンスウ</t>
    </rPh>
    <rPh sb="40" eb="41">
      <t>ネン</t>
    </rPh>
    <rPh sb="43" eb="44">
      <t>タッ</t>
    </rPh>
    <rPh sb="48" eb="50">
      <t>カンキョ</t>
    </rPh>
    <rPh sb="56" eb="58">
      <t>コンゴ</t>
    </rPh>
    <rPh sb="70" eb="72">
      <t>シュホウ</t>
    </rPh>
    <rPh sb="73" eb="74">
      <t>ト</t>
    </rPh>
    <rPh sb="75" eb="76">
      <t>イ</t>
    </rPh>
    <rPh sb="78" eb="80">
      <t>ジョウタイ</t>
    </rPh>
    <rPh sb="80" eb="82">
      <t>カンシ</t>
    </rPh>
    <rPh sb="82" eb="84">
      <t>ホゼン</t>
    </rPh>
    <rPh sb="84" eb="85">
      <t>トウ</t>
    </rPh>
    <rPh sb="86" eb="90">
      <t>イジカンリ</t>
    </rPh>
    <rPh sb="91" eb="92">
      <t>オコナ</t>
    </rPh>
    <rPh sb="105" eb="107">
      <t>カンキョ</t>
    </rPh>
    <rPh sb="107" eb="109">
      <t>シセツ</t>
    </rPh>
    <rPh sb="115" eb="116">
      <t>ト</t>
    </rPh>
    <rPh sb="117" eb="118">
      <t>ク</t>
    </rPh>
    <rPh sb="119" eb="121">
      <t>ヒツヨウ</t>
    </rPh>
    <phoneticPr fontId="4"/>
  </si>
  <si>
    <r>
      <t xml:space="preserve">　①収益的収支比率は、令和２年度より公共下水道事業が特別会計から企業会計に移行したことに伴う打切決算のため、総収益、総費用ともに減少となった。工事費の減に伴う他会計繰入金の減や地方債償還金の増により、全体として、収益的収支比率が低下した。更なる経費削減と使用料改定などの収益の改善が必要である。
　④企業債残高対事業規模比率は、打切決算に伴い、汚水処理費が減少したため分流式下水道に係る経費が減少した結果、一般会計負担分の繰出基準割合が減少となったためである。
　⑤経費回収率は、農業集落排水処理区から公共下水道区域への切替に伴い、使用料収入が微増したものの、汚水処理費用が増となったため低下している。汚水処理費を使用料収入で賄えていない状況であるため、早期の改善が必要である。
　⑦施設利用率については、農業集落排水処理区から公共下水道区域への切替に伴う処理水量の増加によるものである。
　⑧水洗化率の微増については、農業集落排水処理区から公共下水道区域への切替に伴い、水洗便所設置済人口及び現在処理区域内人口が増加したことによるものである。
　今後、少子高齢化や節水型機器の普及等に伴い使用量が減少していくことが想定されるため、引き続き接続率の向上や経費削減を図っていく必要がある。
</t>
    </r>
    <r>
      <rPr>
        <sz val="10"/>
        <color rgb="FFFF0000"/>
        <rFont val="ＭＳ ゴシック"/>
        <family val="3"/>
        <charset val="128"/>
      </rPr>
      <t xml:space="preserve">
</t>
    </r>
    <rPh sb="2" eb="5">
      <t>シュウエキテキ</t>
    </rPh>
    <rPh sb="5" eb="7">
      <t>シュウシ</t>
    </rPh>
    <rPh sb="7" eb="9">
      <t>ヒリツ</t>
    </rPh>
    <rPh sb="11" eb="13">
      <t>レイワ</t>
    </rPh>
    <rPh sb="14" eb="16">
      <t>ネンド</t>
    </rPh>
    <rPh sb="18" eb="20">
      <t>コウキョウ</t>
    </rPh>
    <rPh sb="20" eb="23">
      <t>ゲスイドウ</t>
    </rPh>
    <rPh sb="23" eb="25">
      <t>ジギョウ</t>
    </rPh>
    <rPh sb="26" eb="28">
      <t>トクベツ</t>
    </rPh>
    <rPh sb="28" eb="30">
      <t>カイケイ</t>
    </rPh>
    <rPh sb="32" eb="34">
      <t>キギョウ</t>
    </rPh>
    <rPh sb="34" eb="36">
      <t>カイケイ</t>
    </rPh>
    <rPh sb="37" eb="39">
      <t>イコウ</t>
    </rPh>
    <rPh sb="44" eb="45">
      <t>トモナ</t>
    </rPh>
    <rPh sb="46" eb="48">
      <t>ウチキ</t>
    </rPh>
    <rPh sb="48" eb="50">
      <t>ケッサン</t>
    </rPh>
    <rPh sb="54" eb="57">
      <t>ソウシュウエキ</t>
    </rPh>
    <rPh sb="58" eb="61">
      <t>ソウヒヨウ</t>
    </rPh>
    <rPh sb="64" eb="66">
      <t>ゲンショウ</t>
    </rPh>
    <rPh sb="71" eb="73">
      <t>コウジ</t>
    </rPh>
    <rPh sb="73" eb="74">
      <t>ヒ</t>
    </rPh>
    <rPh sb="75" eb="76">
      <t>ゲン</t>
    </rPh>
    <rPh sb="77" eb="78">
      <t>トモナ</t>
    </rPh>
    <rPh sb="79" eb="82">
      <t>タカイケイ</t>
    </rPh>
    <rPh sb="82" eb="84">
      <t>クリイレ</t>
    </rPh>
    <rPh sb="84" eb="85">
      <t>キン</t>
    </rPh>
    <rPh sb="86" eb="87">
      <t>ゲン</t>
    </rPh>
    <rPh sb="88" eb="91">
      <t>チホウサイ</t>
    </rPh>
    <rPh sb="91" eb="93">
      <t>ショウカン</t>
    </rPh>
    <rPh sb="93" eb="94">
      <t>キン</t>
    </rPh>
    <rPh sb="95" eb="96">
      <t>ゾウ</t>
    </rPh>
    <rPh sb="100" eb="102">
      <t>ゼンタイ</t>
    </rPh>
    <rPh sb="106" eb="109">
      <t>シュウエキテキ</t>
    </rPh>
    <rPh sb="109" eb="111">
      <t>シュウシ</t>
    </rPh>
    <rPh sb="111" eb="113">
      <t>ヒリツ</t>
    </rPh>
    <rPh sb="114" eb="116">
      <t>テイカ</t>
    </rPh>
    <rPh sb="119" eb="120">
      <t>サラ</t>
    </rPh>
    <rPh sb="122" eb="124">
      <t>ケイヒ</t>
    </rPh>
    <rPh sb="124" eb="126">
      <t>サクゲン</t>
    </rPh>
    <rPh sb="127" eb="130">
      <t>シヨウリョウ</t>
    </rPh>
    <rPh sb="130" eb="132">
      <t>カイテイ</t>
    </rPh>
    <rPh sb="135" eb="137">
      <t>シュウエキ</t>
    </rPh>
    <rPh sb="138" eb="140">
      <t>カイゼン</t>
    </rPh>
    <rPh sb="141" eb="143">
      <t>ヒツヨウ</t>
    </rPh>
    <rPh sb="150" eb="153">
      <t>キギョウサイ</t>
    </rPh>
    <rPh sb="153" eb="155">
      <t>ザンダカ</t>
    </rPh>
    <rPh sb="155" eb="156">
      <t>タイ</t>
    </rPh>
    <rPh sb="156" eb="158">
      <t>ジギョウ</t>
    </rPh>
    <rPh sb="158" eb="160">
      <t>キボ</t>
    </rPh>
    <rPh sb="160" eb="162">
      <t>ヒリツ</t>
    </rPh>
    <rPh sb="266" eb="269">
      <t>シヨウリョウ</t>
    </rPh>
    <rPh sb="269" eb="271">
      <t>シュウニュウ</t>
    </rPh>
    <rPh sb="272" eb="274">
      <t>ビゾウ</t>
    </rPh>
    <rPh sb="280" eb="282">
      <t>オスイ</t>
    </rPh>
    <rPh sb="282" eb="284">
      <t>ショリ</t>
    </rPh>
    <rPh sb="294" eb="296">
      <t>テイカ</t>
    </rPh>
    <rPh sb="301" eb="303">
      <t>オスイ</t>
    </rPh>
    <rPh sb="303" eb="305">
      <t>ショリ</t>
    </rPh>
    <rPh sb="305" eb="306">
      <t>ヒ</t>
    </rPh>
    <rPh sb="307" eb="310">
      <t>シヨウリョウ</t>
    </rPh>
    <rPh sb="310" eb="312">
      <t>シュウニュウ</t>
    </rPh>
    <rPh sb="313" eb="314">
      <t>マカナ</t>
    </rPh>
    <rPh sb="319" eb="321">
      <t>ジョウキョウ</t>
    </rPh>
    <rPh sb="327" eb="329">
      <t>ソウキ</t>
    </rPh>
    <rPh sb="330" eb="332">
      <t>カイゼン</t>
    </rPh>
    <rPh sb="333" eb="335">
      <t>ヒツヨウ</t>
    </rPh>
    <rPh sb="342" eb="344">
      <t>シセツ</t>
    </rPh>
    <rPh sb="344" eb="347">
      <t>リヨウリツ</t>
    </rPh>
    <rPh sb="353" eb="355">
      <t>ノウギョウ</t>
    </rPh>
    <rPh sb="355" eb="357">
      <t>シュウラク</t>
    </rPh>
    <rPh sb="357" eb="359">
      <t>ハイスイ</t>
    </rPh>
    <rPh sb="359" eb="361">
      <t>ショリ</t>
    </rPh>
    <rPh sb="361" eb="362">
      <t>ク</t>
    </rPh>
    <rPh sb="364" eb="366">
      <t>コウキョウ</t>
    </rPh>
    <rPh sb="366" eb="369">
      <t>ゲスイドウ</t>
    </rPh>
    <rPh sb="369" eb="371">
      <t>クイキ</t>
    </rPh>
    <rPh sb="373" eb="375">
      <t>キリカエ</t>
    </rPh>
    <rPh sb="376" eb="377">
      <t>トモナ</t>
    </rPh>
    <rPh sb="378" eb="380">
      <t>ショリ</t>
    </rPh>
    <rPh sb="380" eb="382">
      <t>スイリョウ</t>
    </rPh>
    <rPh sb="383" eb="385">
      <t>ゾウカ</t>
    </rPh>
    <rPh sb="397" eb="400">
      <t>スイセンカ</t>
    </rPh>
    <rPh sb="400" eb="401">
      <t>リツ</t>
    </rPh>
    <rPh sb="402" eb="403">
      <t>ビ</t>
    </rPh>
    <rPh sb="403" eb="404">
      <t>ゾウ</t>
    </rPh>
    <rPh sb="436" eb="438">
      <t>スイセン</t>
    </rPh>
    <rPh sb="438" eb="440">
      <t>ベンジョ</t>
    </rPh>
    <rPh sb="440" eb="442">
      <t>セッチ</t>
    </rPh>
    <rPh sb="442" eb="443">
      <t>スミ</t>
    </rPh>
    <rPh sb="443" eb="445">
      <t>ジンコウ</t>
    </rPh>
    <rPh sb="445" eb="446">
      <t>オヨ</t>
    </rPh>
    <rPh sb="447" eb="449">
      <t>ゲンザイ</t>
    </rPh>
    <rPh sb="449" eb="454">
      <t>ショリクイキナイ</t>
    </rPh>
    <rPh sb="454" eb="456">
      <t>ジンコウ</t>
    </rPh>
    <rPh sb="457" eb="459">
      <t>ゾウカ</t>
    </rPh>
    <rPh sb="475" eb="477">
      <t>コンゴ</t>
    </rPh>
    <rPh sb="478" eb="483">
      <t>ショウシコウレイカ</t>
    </rPh>
    <rPh sb="484" eb="486">
      <t>セッスイ</t>
    </rPh>
    <rPh sb="486" eb="487">
      <t>ガタ</t>
    </rPh>
    <rPh sb="487" eb="489">
      <t>キキ</t>
    </rPh>
    <rPh sb="490" eb="492">
      <t>フキュウ</t>
    </rPh>
    <rPh sb="492" eb="493">
      <t>トウ</t>
    </rPh>
    <rPh sb="494" eb="495">
      <t>トモナ</t>
    </rPh>
    <rPh sb="500" eb="502">
      <t>ゲンショウ</t>
    </rPh>
    <rPh sb="509" eb="511">
      <t>ソウテイ</t>
    </rPh>
    <rPh sb="517" eb="518">
      <t>ヒ</t>
    </rPh>
    <rPh sb="519" eb="520">
      <t>ツヅ</t>
    </rPh>
    <rPh sb="521" eb="523">
      <t>セツゾク</t>
    </rPh>
    <rPh sb="523" eb="524">
      <t>リツ</t>
    </rPh>
    <rPh sb="525" eb="527">
      <t>コウジョウ</t>
    </rPh>
    <rPh sb="528" eb="530">
      <t>ケイヒ</t>
    </rPh>
    <rPh sb="530" eb="532">
      <t>サクゲン</t>
    </rPh>
    <rPh sb="533" eb="534">
      <t>ハカ</t>
    </rPh>
    <rPh sb="538" eb="5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</si>
</sst>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0"/>
      <color theme="1"/>
      <name val="ＭＳ ゴシック"/>
      <family val="3"/>
      <charset val="128"/>
    </font>
    <font>
      <sz val="10"/>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34-42CA-AAE0-6684EB6165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3A34-42CA-AAE0-6684EB6165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75.900000000000006</c:v>
                </c:pt>
                <c:pt idx="1">
                  <c:v>75.23</c:v>
                </c:pt>
                <c:pt idx="2">
                  <c:v>79.36</c:v>
                </c:pt>
                <c:pt idx="3">
                  <c:v>84.47</c:v>
                </c:pt>
                <c:pt idx="4">
                  <c:v>90.22</c:v>
                </c:pt>
              </c:numCache>
            </c:numRef>
          </c:val>
          <c:extLst>
            <c:ext xmlns:c16="http://schemas.microsoft.com/office/drawing/2014/chart" uri="{C3380CC4-5D6E-409C-BE32-E72D297353CC}">
              <c16:uniqueId val="{00000000-0927-467F-812C-4700E7846B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0927-467F-812C-4700E7846B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84.73</c:v>
                </c:pt>
                <c:pt idx="1">
                  <c:v>85.27</c:v>
                </c:pt>
                <c:pt idx="2">
                  <c:v>86.05</c:v>
                </c:pt>
                <c:pt idx="3">
                  <c:v>89.46</c:v>
                </c:pt>
                <c:pt idx="4">
                  <c:v>90.25</c:v>
                </c:pt>
              </c:numCache>
            </c:numRef>
          </c:val>
          <c:extLst>
            <c:ext xmlns:c16="http://schemas.microsoft.com/office/drawing/2014/chart" uri="{C3380CC4-5D6E-409C-BE32-E72D297353CC}">
              <c16:uniqueId val="{00000000-85E4-48C6-9F0C-549E26C056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85E4-48C6-9F0C-549E26C056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88.08</c:v>
                </c:pt>
                <c:pt idx="1">
                  <c:v>68.37</c:v>
                </c:pt>
                <c:pt idx="2">
                  <c:v>65.36</c:v>
                </c:pt>
                <c:pt idx="3">
                  <c:v>68.19</c:v>
                </c:pt>
                <c:pt idx="4">
                  <c:v>65.06</c:v>
                </c:pt>
              </c:numCache>
            </c:numRef>
          </c:val>
          <c:extLst>
            <c:ext xmlns:c16="http://schemas.microsoft.com/office/drawing/2014/chart" uri="{C3380CC4-5D6E-409C-BE32-E72D297353CC}">
              <c16:uniqueId val="{00000000-47C4-49F5-B05F-7D58651221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C4-49F5-B05F-7D58651221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A6-4608-BB1C-281DB034D2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A6-4608-BB1C-281DB034D2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8B-40D0-9262-59D8883285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8B-40D0-9262-59D8883285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BC-4FAD-A713-748F06412EF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C-4FAD-A713-748F06412EF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54-4A38-97F0-DEFF948FD79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54-4A38-97F0-DEFF948FD79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384.96</c:v>
                </c:pt>
                <c:pt idx="1">
                  <c:v>1078.05</c:v>
                </c:pt>
                <c:pt idx="2">
                  <c:v>405.55</c:v>
                </c:pt>
                <c:pt idx="3">
                  <c:v>350.59</c:v>
                </c:pt>
                <c:pt idx="4">
                  <c:v>747.02</c:v>
                </c:pt>
              </c:numCache>
            </c:numRef>
          </c:val>
          <c:extLst>
            <c:ext xmlns:c16="http://schemas.microsoft.com/office/drawing/2014/chart" uri="{C3380CC4-5D6E-409C-BE32-E72D297353CC}">
              <c16:uniqueId val="{00000000-D36D-4A56-9C8D-D901F6A0CF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D36D-4A56-9C8D-D901F6A0CF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85.16</c:v>
                </c:pt>
                <c:pt idx="1">
                  <c:v>51.37</c:v>
                </c:pt>
                <c:pt idx="2">
                  <c:v>78.14</c:v>
                </c:pt>
                <c:pt idx="3">
                  <c:v>78.11</c:v>
                </c:pt>
                <c:pt idx="4">
                  <c:v>76.209999999999994</c:v>
                </c:pt>
              </c:numCache>
            </c:numRef>
          </c:val>
          <c:extLst>
            <c:ext xmlns:c16="http://schemas.microsoft.com/office/drawing/2014/chart" uri="{C3380CC4-5D6E-409C-BE32-E72D297353CC}">
              <c16:uniqueId val="{00000000-2211-4944-A69C-02EF00174FF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2211-4944-A69C-02EF00174FF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140.94</c:v>
                </c:pt>
                <c:pt idx="1">
                  <c:v>228.22</c:v>
                </c:pt>
                <c:pt idx="2">
                  <c:v>150</c:v>
                </c:pt>
                <c:pt idx="3">
                  <c:v>150</c:v>
                </c:pt>
                <c:pt idx="4">
                  <c:v>150</c:v>
                </c:pt>
              </c:numCache>
            </c:numRef>
          </c:val>
          <c:extLst>
            <c:ext xmlns:c16="http://schemas.microsoft.com/office/drawing/2014/chart" uri="{C3380CC4-5D6E-409C-BE32-E72D297353CC}">
              <c16:uniqueId val="{00000000-5D83-43E3-8EE6-8916ED06F7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5D83-43E3-8EE6-8916ED06F7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田原市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61860</v>
      </c>
      <c r="AM8" s="75"/>
      <c r="AN8" s="75"/>
      <c r="AO8" s="75"/>
      <c r="AP8" s="75"/>
      <c r="AQ8" s="75"/>
      <c r="AR8" s="75"/>
      <c r="AS8" s="75"/>
      <c r="AT8" s="74">
        <f>データ!T6</f>
        <v>191.12</v>
      </c>
      <c r="AU8" s="74"/>
      <c r="AV8" s="74"/>
      <c r="AW8" s="74"/>
      <c r="AX8" s="74"/>
      <c r="AY8" s="74"/>
      <c r="AZ8" s="74"/>
      <c r="BA8" s="74"/>
      <c r="BB8" s="74">
        <f>データ!U6</f>
        <v>323.67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46.76</v>
      </c>
      <c r="Q10" s="74"/>
      <c r="R10" s="74"/>
      <c r="S10" s="74"/>
      <c r="T10" s="74"/>
      <c r="U10" s="74"/>
      <c r="V10" s="74"/>
      <c r="W10" s="74">
        <f>データ!Q6</f>
        <v>79.42</v>
      </c>
      <c r="X10" s="74"/>
      <c r="Y10" s="74"/>
      <c r="Z10" s="74"/>
      <c r="AA10" s="74"/>
      <c r="AB10" s="74"/>
      <c r="AC10" s="74"/>
      <c r="AD10" s="75">
        <f>データ!R6</f>
        <v>1728</v>
      </c>
      <c r="AE10" s="75"/>
      <c r="AF10" s="75"/>
      <c r="AG10" s="75"/>
      <c r="AH10" s="75"/>
      <c r="AI10" s="75"/>
      <c r="AJ10" s="75"/>
      <c r="AK10" s="2"/>
      <c r="AL10" s="75">
        <f>データ!V6</f>
        <v>28790</v>
      </c>
      <c r="AM10" s="75"/>
      <c r="AN10" s="75"/>
      <c r="AO10" s="75"/>
      <c r="AP10" s="75"/>
      <c r="AQ10" s="75"/>
      <c r="AR10" s="75"/>
      <c r="AS10" s="75"/>
      <c r="AT10" s="74">
        <f>データ!W6</f>
        <v>8.15</v>
      </c>
      <c r="AU10" s="74"/>
      <c r="AV10" s="74"/>
      <c r="AW10" s="74"/>
      <c r="AX10" s="74"/>
      <c r="AY10" s="74"/>
      <c r="AZ10" s="74"/>
      <c r="BA10" s="74"/>
      <c r="BB10" s="74">
        <f>データ!X6</f>
        <v>3532.52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3K8dOlEysrosjPoICBZYo+L8Z9T46waxADib/anxY3lesRYK817jRnFTcYhXlD72tyXvJprAp4Lk2CEWCtUKw==" saltValue="KIy0BRMV1G3znUF9xVk9F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232319</v>
      </c>
      <c r="D6" s="33">
        <f t="shared" si="3"/>
        <v>47</v>
      </c>
      <c r="E6" s="33">
        <f t="shared" si="3"/>
        <v>17</v>
      </c>
      <c r="F6" s="33">
        <f t="shared" si="3"/>
        <v>1</v>
      </c>
      <c r="G6" s="33">
        <f t="shared" si="3"/>
        <v>0</v>
      </c>
      <c r="H6" s="33" t="str">
        <f t="shared" si="3"/>
        <v>愛知県　田原市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46.76</v>
      </c>
      <c r="Q6" s="34">
        <f t="shared" si="3"/>
        <v>79.42</v>
      </c>
      <c r="R6" s="34">
        <f t="shared" si="3"/>
        <v>1728</v>
      </c>
      <c r="S6" s="34">
        <f t="shared" si="3"/>
        <v>61860</v>
      </c>
      <c r="T6" s="34">
        <f t="shared" si="3"/>
        <v>191.12</v>
      </c>
      <c r="U6" s="34">
        <f t="shared" si="3"/>
        <v>323.67</v>
      </c>
      <c r="V6" s="34">
        <f t="shared" si="3"/>
        <v>28790</v>
      </c>
      <c r="W6" s="34">
        <f t="shared" si="3"/>
        <v>8.15</v>
      </c>
      <c r="X6" s="34">
        <f t="shared" si="3"/>
        <v>3532.52</v>
      </c>
      <c r="Y6" s="35">
        <f>IF(Y7="",NA(),Y7)</f>
        <v>88.08</v>
      </c>
      <c r="Z6" s="35">
        <f t="shared" ref="Z6:AH6" si="4">IF(Z7="",NA(),Z7)</f>
        <v>68.37</v>
      </c>
      <c r="AA6" s="35">
        <f t="shared" si="4"/>
        <v>65.36</v>
      </c>
      <c r="AB6" s="35">
        <f t="shared" si="4"/>
        <v>68.19</v>
      </c>
      <c r="AC6" s="35">
        <f t="shared" si="4"/>
        <v>65.06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384.96</v>
      </c>
      <c r="BG6" s="35">
        <f t="shared" ref="BG6:BO6" si="7">IF(BG7="",NA(),BG7)</f>
        <v>1078.05</v>
      </c>
      <c r="BH6" s="35">
        <f t="shared" si="7"/>
        <v>405.55</v>
      </c>
      <c r="BI6" s="35">
        <f t="shared" si="7"/>
        <v>350.59</v>
      </c>
      <c r="BJ6" s="35">
        <f t="shared" si="7"/>
        <v>747.02</v>
      </c>
      <c r="BK6" s="35">
        <f t="shared" si="7"/>
        <v>1118.56</v>
      </c>
      <c r="BL6" s="35">
        <f t="shared" si="7"/>
        <v>1111.31</v>
      </c>
      <c r="BM6" s="35">
        <f t="shared" si="7"/>
        <v>966.33</v>
      </c>
      <c r="BN6" s="35">
        <f t="shared" si="7"/>
        <v>958.81</v>
      </c>
      <c r="BO6" s="35">
        <f t="shared" si="7"/>
        <v>1001.3</v>
      </c>
      <c r="BP6" s="34" t="str">
        <f>IF(BP7="","",IF(BP7="-","【-】","【"&amp;SUBSTITUTE(TEXT(BP7,"#,##0.00"),"-","△")&amp;"】"))</f>
        <v>【682.51】</v>
      </c>
      <c r="BQ6" s="35">
        <f>IF(BQ7="",NA(),BQ7)</f>
        <v>85.16</v>
      </c>
      <c r="BR6" s="35">
        <f t="shared" ref="BR6:BZ6" si="8">IF(BR7="",NA(),BR7)</f>
        <v>51.37</v>
      </c>
      <c r="BS6" s="35">
        <f t="shared" si="8"/>
        <v>78.14</v>
      </c>
      <c r="BT6" s="35">
        <f t="shared" si="8"/>
        <v>78.11</v>
      </c>
      <c r="BU6" s="35">
        <f t="shared" si="8"/>
        <v>76.209999999999994</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140.94</v>
      </c>
      <c r="CC6" s="35">
        <f t="shared" ref="CC6:CK6" si="9">IF(CC7="",NA(),CC7)</f>
        <v>228.22</v>
      </c>
      <c r="CD6" s="35">
        <f t="shared" si="9"/>
        <v>150</v>
      </c>
      <c r="CE6" s="35">
        <f t="shared" si="9"/>
        <v>150</v>
      </c>
      <c r="CF6" s="35">
        <f t="shared" si="9"/>
        <v>150</v>
      </c>
      <c r="CG6" s="35">
        <f t="shared" si="9"/>
        <v>215.28</v>
      </c>
      <c r="CH6" s="35">
        <f t="shared" si="9"/>
        <v>207.96</v>
      </c>
      <c r="CI6" s="35">
        <f t="shared" si="9"/>
        <v>194.31</v>
      </c>
      <c r="CJ6" s="35">
        <f t="shared" si="9"/>
        <v>190.99</v>
      </c>
      <c r="CK6" s="35">
        <f t="shared" si="9"/>
        <v>187.55</v>
      </c>
      <c r="CL6" s="34" t="str">
        <f>IF(CL7="","",IF(CL7="-","【-】","【"&amp;SUBSTITUTE(TEXT(CL7,"#,##0.00"),"-","△")&amp;"】"))</f>
        <v>【136.15】</v>
      </c>
      <c r="CM6" s="35">
        <f>IF(CM7="",NA(),CM7)</f>
        <v>75.900000000000006</v>
      </c>
      <c r="CN6" s="35">
        <f t="shared" ref="CN6:CV6" si="10">IF(CN7="",NA(),CN7)</f>
        <v>75.23</v>
      </c>
      <c r="CO6" s="35">
        <f t="shared" si="10"/>
        <v>79.36</v>
      </c>
      <c r="CP6" s="35">
        <f t="shared" si="10"/>
        <v>84.47</v>
      </c>
      <c r="CQ6" s="35">
        <f t="shared" si="10"/>
        <v>90.22</v>
      </c>
      <c r="CR6" s="35">
        <f t="shared" si="10"/>
        <v>54.67</v>
      </c>
      <c r="CS6" s="35">
        <f t="shared" si="10"/>
        <v>53.51</v>
      </c>
      <c r="CT6" s="35">
        <f t="shared" si="10"/>
        <v>53.5</v>
      </c>
      <c r="CU6" s="35">
        <f t="shared" si="10"/>
        <v>52.58</v>
      </c>
      <c r="CV6" s="35">
        <f t="shared" si="10"/>
        <v>50.94</v>
      </c>
      <c r="CW6" s="34" t="str">
        <f>IF(CW7="","",IF(CW7="-","【-】","【"&amp;SUBSTITUTE(TEXT(CW7,"#,##0.00"),"-","△")&amp;"】"))</f>
        <v>【59.64】</v>
      </c>
      <c r="CX6" s="35">
        <f>IF(CX7="",NA(),CX7)</f>
        <v>84.73</v>
      </c>
      <c r="CY6" s="35">
        <f t="shared" ref="CY6:DG6" si="11">IF(CY7="",NA(),CY7)</f>
        <v>85.27</v>
      </c>
      <c r="CZ6" s="35">
        <f t="shared" si="11"/>
        <v>86.05</v>
      </c>
      <c r="DA6" s="35">
        <f t="shared" si="11"/>
        <v>89.46</v>
      </c>
      <c r="DB6" s="35">
        <f t="shared" si="11"/>
        <v>90.25</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232319</v>
      </c>
      <c r="D7" s="37">
        <v>47</v>
      </c>
      <c r="E7" s="37">
        <v>17</v>
      </c>
      <c r="F7" s="37">
        <v>1</v>
      </c>
      <c r="G7" s="37">
        <v>0</v>
      </c>
      <c r="H7" s="37" t="s">
        <v>97</v>
      </c>
      <c r="I7" s="37" t="s">
        <v>98</v>
      </c>
      <c r="J7" s="37" t="s">
        <v>99</v>
      </c>
      <c r="K7" s="37" t="s">
        <v>100</v>
      </c>
      <c r="L7" s="37" t="s">
        <v>101</v>
      </c>
      <c r="M7" s="37" t="s">
        <v>102</v>
      </c>
      <c r="N7" s="38" t="s">
        <v>103</v>
      </c>
      <c r="O7" s="38" t="s">
        <v>104</v>
      </c>
      <c r="P7" s="38">
        <v>46.76</v>
      </c>
      <c r="Q7" s="38">
        <v>79.42</v>
      </c>
      <c r="R7" s="38">
        <v>1728</v>
      </c>
      <c r="S7" s="38">
        <v>61860</v>
      </c>
      <c r="T7" s="38">
        <v>191.12</v>
      </c>
      <c r="U7" s="38">
        <v>323.67</v>
      </c>
      <c r="V7" s="38">
        <v>28790</v>
      </c>
      <c r="W7" s="38">
        <v>8.15</v>
      </c>
      <c r="X7" s="38">
        <v>3532.52</v>
      </c>
      <c r="Y7" s="38">
        <v>88.08</v>
      </c>
      <c r="Z7" s="38">
        <v>68.37</v>
      </c>
      <c r="AA7" s="38">
        <v>65.36</v>
      </c>
      <c r="AB7" s="38">
        <v>68.19</v>
      </c>
      <c r="AC7" s="38">
        <v>65.06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384.96</v>
      </c>
      <c r="BG7" s="38">
        <v>1078.05</v>
      </c>
      <c r="BH7" s="38">
        <v>405.55</v>
      </c>
      <c r="BI7" s="38">
        <v>350.59</v>
      </c>
      <c r="BJ7" s="38">
        <v>747.02</v>
      </c>
      <c r="BK7" s="38">
        <v>1118.56</v>
      </c>
      <c r="BL7" s="38">
        <v>1111.31</v>
      </c>
      <c r="BM7" s="38">
        <v>966.33</v>
      </c>
      <c r="BN7" s="38">
        <v>958.81</v>
      </c>
      <c r="BO7" s="38">
        <v>1001.3</v>
      </c>
      <c r="BP7" s="38">
        <v>682.51</v>
      </c>
      <c r="BQ7" s="38">
        <v>85.16</v>
      </c>
      <c r="BR7" s="38">
        <v>51.37</v>
      </c>
      <c r="BS7" s="38">
        <v>78.14</v>
      </c>
      <c r="BT7" s="38">
        <v>78.11</v>
      </c>
      <c r="BU7" s="38">
        <v>76.209999999999994</v>
      </c>
      <c r="BV7" s="38">
        <v>72.33</v>
      </c>
      <c r="BW7" s="38">
        <v>75.540000000000006</v>
      </c>
      <c r="BX7" s="38">
        <v>81.739999999999995</v>
      </c>
      <c r="BY7" s="38">
        <v>82.88</v>
      </c>
      <c r="BZ7" s="38">
        <v>81.88</v>
      </c>
      <c r="CA7" s="38">
        <v>100.34</v>
      </c>
      <c r="CB7" s="38">
        <v>140.94</v>
      </c>
      <c r="CC7" s="38">
        <v>228.22</v>
      </c>
      <c r="CD7" s="38">
        <v>150</v>
      </c>
      <c r="CE7" s="38">
        <v>150</v>
      </c>
      <c r="CF7" s="38">
        <v>150</v>
      </c>
      <c r="CG7" s="38">
        <v>215.28</v>
      </c>
      <c r="CH7" s="38">
        <v>207.96</v>
      </c>
      <c r="CI7" s="38">
        <v>194.31</v>
      </c>
      <c r="CJ7" s="38">
        <v>190.99</v>
      </c>
      <c r="CK7" s="38">
        <v>187.55</v>
      </c>
      <c r="CL7" s="38">
        <v>136.15</v>
      </c>
      <c r="CM7" s="38">
        <v>75.900000000000006</v>
      </c>
      <c r="CN7" s="38">
        <v>75.23</v>
      </c>
      <c r="CO7" s="38">
        <v>79.36</v>
      </c>
      <c r="CP7" s="38">
        <v>84.47</v>
      </c>
      <c r="CQ7" s="38">
        <v>90.22</v>
      </c>
      <c r="CR7" s="38">
        <v>54.67</v>
      </c>
      <c r="CS7" s="38">
        <v>53.51</v>
      </c>
      <c r="CT7" s="38">
        <v>53.5</v>
      </c>
      <c r="CU7" s="38">
        <v>52.58</v>
      </c>
      <c r="CV7" s="38">
        <v>50.94</v>
      </c>
      <c r="CW7" s="38">
        <v>59.64</v>
      </c>
      <c r="CX7" s="38">
        <v>84.73</v>
      </c>
      <c r="CY7" s="38">
        <v>85.27</v>
      </c>
      <c r="CZ7" s="38">
        <v>86.05</v>
      </c>
      <c r="DA7" s="38">
        <v>89.46</v>
      </c>
      <c r="DB7" s="38">
        <v>90.25</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2021-02-12T06:56:26Z</cp:lastPrinted>
  <dcterms:created xsi:type="dcterms:W3CDTF">2020-12-04T02:47:23Z</dcterms:created>
  <dcterms:modified xsi:type="dcterms:W3CDTF">2021-02-22T02:17:56Z</dcterms:modified>
  <cp:category/>
</cp:coreProperties>
</file>