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9 伊藤\01_下水道\07_経営比較分析表（修正確認）\37_あま市\"/>
    </mc:Choice>
  </mc:AlternateContent>
  <workbookProtection workbookAlgorithmName="SHA-512" workbookHashValue="pXjpoxyv/UnM10u7YxljgGRpFUqAMetHcF77obWHrjWK/C3LVh5xe8xdQRGlcYiQI3ywmvTVQem11Xg3YJbmbg==" workbookSaltValue="sj13K9QxV2TUU4sKJxi39A=="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BB10" i="4"/>
  <c r="AT10" i="4"/>
  <c r="AL10" i="4"/>
  <c r="P10" i="4"/>
  <c r="I10" i="4"/>
  <c r="AT8" i="4"/>
  <c r="B6" i="4"/>
</calcChain>
</file>

<file path=xl/sharedStrings.xml><?xml version="1.0" encoding="utf-8"?>
<sst xmlns="http://schemas.openxmlformats.org/spreadsheetml/2006/main" count="320" uniqueCount="117">
  <si>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</si>
  <si>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</si>
  <si>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</si>
  <si>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</si>
  <si>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</si>
  <si>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</si>
  <si>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</si>
  <si>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</si>
  <si>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</si>
  <si>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</si>
  <si>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</si>
  <si>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</si>
  <si>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</si>
  <si>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</si>
  <si>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</si>
  <si>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</si>
  <si>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</si>
  <si>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</si>
  <si>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</si>
  <si>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</si>
  <si>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</si>
  <si>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</si>
  <si>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</si>
  <si>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</si>
  <si>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</si>
  <si>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</si>
  <si>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</si>
  <si>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</si>
  <si>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</si>
  <si>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</si>
  <si>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</si>
  <si>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</si>
  <si>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</si>
  <si>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</si>
  <si>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</si>
  <si>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</si>
  <si>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</si>
  <si>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</si>
  <si>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</si>
  <si>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</si>
  <si>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</si>
  <si>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</si>
  <si>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</si>
  <si>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</si>
  <si>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</si>
  <si>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</si>
  <si>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</si>
  <si>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</si>
  <si>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</si>
  <si>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</si>
  <si>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</si>
  <si>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</si>
  <si>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</si>
  <si>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</si>
  <si>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</si>
  <si>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</si>
  <si>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</si>
  <si>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</si>
  <si>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</si>
  <si>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</si>
  <si>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</si>
  <si>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</si>
  <si>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</si>
  <si>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</si>
  <si>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</si>
  <si>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</si>
  <si>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</si>
  <si>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</si>
  <si>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</si>
  <si>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</si>
  <si>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</si>
  <si>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</si>
  <si>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</si>
  <si>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</si>
  <si>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</si>
  <si>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</si>
  <si>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</si>
  <si>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</si>
  <si>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</si>
  <si>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</si>
  <si>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</si>
  <si>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</si>
  <si>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</si>
  <si>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</si>
  <si>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</si>
  <si>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</si>
  <si>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</si>
  <si>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</si>
  <si>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</si>
  <si>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</si>
  <si>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</si>
  <si>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</si>
  <si>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</si>
  <si>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</si>
  <si>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</si>
  <si>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</si>
  <si>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あま市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</si>
  <si>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</si>
  <si>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</si>
  <si>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</si>
  <si>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</si>
  <si>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</si>
  <si>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</si>
  <si>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</si>
  <si>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</si>
  <si>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</si>
  <si>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</si>
  <si>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</si>
  <si>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</si>
  <si>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</si>
  <si>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</si>
  <si>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</si>
  <si>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</si>
  <si>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</si>
  <si>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供用開始から時間が経過しておらず、法定耐用年数を経過した管路が無いため、現在のところ、老朽化の状況分析は特に行っておりません。</t>
    <rPh sb="1" eb="3">
      <t>キョウヨウ</t>
    </rPh>
    <rPh sb="3" eb="5">
      <t>カイシ</t>
    </rPh>
    <rPh sb="7" eb="9">
      <t>ジカン</t>
    </rPh>
    <rPh sb="10" eb="12">
      <t>ケイカ</t>
    </rPh>
    <rPh sb="18" eb="20">
      <t>ホウテイ</t>
    </rPh>
    <rPh sb="20" eb="22">
      <t>タイヨウ</t>
    </rPh>
    <rPh sb="22" eb="24">
      <t>ネンスウ</t>
    </rPh>
    <rPh sb="25" eb="27">
      <t>ケイカ</t>
    </rPh>
    <rPh sb="29" eb="31">
      <t>カンロ</t>
    </rPh>
    <rPh sb="32" eb="33">
      <t>ナ</t>
    </rPh>
    <rPh sb="37" eb="39">
      <t>ゲンザイ</t>
    </rPh>
    <rPh sb="44" eb="47">
      <t>ロウキュウカ</t>
    </rPh>
    <rPh sb="48" eb="50">
      <t>ジョウキョウ</t>
    </rPh>
    <rPh sb="50" eb="52">
      <t>ブンセキ</t>
    </rPh>
    <rPh sb="53" eb="54">
      <t>トク</t>
    </rPh>
    <rPh sb="55" eb="56">
      <t>オコナ</t>
    </rPh>
    <phoneticPr fontId="4"/>
  </si>
  <si>
    <t>　あま市公共下水道事業は、先行投資型の事業で、平成16年度に事業着手し、整備済みの区域から平成21年度に供用を開始し、現在も下水道施設（管きょ等）の整備を進めており、整備途上にある。
　そのため、一般会計からの繰入金、国庫補助金及び下水道整備に伴う企業債に依存している状況にある。
　しかし、毎年度、供用開始面積を拡大しているものの、近年においては財源確保が厳しいことから単年度の整備及び供用開始面積は縮小傾向にある。
　令和元年度より企業会計に移行し、経営分析を行ったところ、
　①経常収支比率は単年度で赤字の結果となっている。これは、減価償却費の財源不足によるものである。
　②累積欠損金比率、③流動比率、⑤経費回収比率、⑥汚水処理原価については、先行投資型の事業で整備率が32％と整備途上にあり、さらに供用開始後間もない状況から接続率も低いことから、使用料収入の確保が可能な事業規模に達していないことが数値の要因と考えられる。　　
　④企業債残高対事業規模比率については、先行投資型の事業で、企業債の元金償還は一般会計が負担することとなっているため、数値は0となっている。
　⑦施設利用率については、該当する施設がないため、数値はない。
　⑧水洗化率については、水洗便所設置人口は増加しているが、年度末に供用開始区域を拡大するため、年度末の水洗化率は低くなっている。今後も、供用開始区域を拡大していくため、水洗化率は横ばいで推移していくと推測させる。</t>
    <rPh sb="3" eb="4">
      <t>シ</t>
    </rPh>
    <rPh sb="4" eb="6">
      <t>コウキョウ</t>
    </rPh>
    <rPh sb="6" eb="7">
      <t>ゲ</t>
    </rPh>
    <rPh sb="7" eb="9">
      <t>スイドウ</t>
    </rPh>
    <rPh sb="9" eb="11">
      <t>ジギョウ</t>
    </rPh>
    <rPh sb="23" eb="25">
      <t>ヘイセイ</t>
    </rPh>
    <rPh sb="27" eb="29">
      <t>ネンド</t>
    </rPh>
    <rPh sb="30" eb="32">
      <t>ジギョウ</t>
    </rPh>
    <rPh sb="32" eb="33">
      <t>チャク</t>
    </rPh>
    <rPh sb="33" eb="34">
      <t>シュ</t>
    </rPh>
    <rPh sb="36" eb="38">
      <t>セイビ</t>
    </rPh>
    <rPh sb="38" eb="39">
      <t>ズ</t>
    </rPh>
    <rPh sb="41" eb="42">
      <t>ク</t>
    </rPh>
    <rPh sb="59" eb="61">
      <t>ゲンザイ</t>
    </rPh>
    <rPh sb="62" eb="65">
      <t>ゲスイドウ</t>
    </rPh>
    <rPh sb="65" eb="67">
      <t>シセツ</t>
    </rPh>
    <rPh sb="68" eb="69">
      <t>カン</t>
    </rPh>
    <rPh sb="71" eb="72">
      <t>トウ</t>
    </rPh>
    <rPh sb="74" eb="76">
      <t>セイビ</t>
    </rPh>
    <rPh sb="77" eb="78">
      <t>スス</t>
    </rPh>
    <rPh sb="83" eb="85">
      <t>セイビ</t>
    </rPh>
    <rPh sb="85" eb="87">
      <t>トジョウ</t>
    </rPh>
    <rPh sb="98" eb="102">
      <t>イッパンカイケイ</t>
    </rPh>
    <rPh sb="105" eb="107">
      <t>クリイレ</t>
    </rPh>
    <rPh sb="107" eb="108">
      <t>キン</t>
    </rPh>
    <rPh sb="109" eb="111">
      <t>コッコ</t>
    </rPh>
    <rPh sb="111" eb="114">
      <t>ホジョキン</t>
    </rPh>
    <rPh sb="114" eb="115">
      <t>オヨ</t>
    </rPh>
    <rPh sb="116" eb="119">
      <t>ゲスイドウ</t>
    </rPh>
    <rPh sb="119" eb="121">
      <t>セイビ</t>
    </rPh>
    <rPh sb="122" eb="123">
      <t>トモナ</t>
    </rPh>
    <rPh sb="124" eb="126">
      <t>キギョウ</t>
    </rPh>
    <rPh sb="126" eb="127">
      <t>サイ</t>
    </rPh>
    <rPh sb="146" eb="147">
      <t>マイ</t>
    </rPh>
    <rPh sb="148" eb="149">
      <t>ド</t>
    </rPh>
    <rPh sb="150" eb="152">
      <t>キョウヨウ</t>
    </rPh>
    <rPh sb="152" eb="154">
      <t>カイシ</t>
    </rPh>
    <rPh sb="154" eb="156">
      <t>メンセキ</t>
    </rPh>
    <rPh sb="157" eb="159">
      <t>カクダイ</t>
    </rPh>
    <rPh sb="167" eb="169">
      <t>キンネン</t>
    </rPh>
    <rPh sb="186" eb="189">
      <t>タンネンド</t>
    </rPh>
    <rPh sb="190" eb="192">
      <t>セイビ</t>
    </rPh>
    <rPh sb="192" eb="193">
      <t>オヨ</t>
    </rPh>
    <rPh sb="194" eb="196">
      <t>キョウヨウ</t>
    </rPh>
    <rPh sb="196" eb="198">
      <t>カイシ</t>
    </rPh>
    <rPh sb="201" eb="203">
      <t>シュクショウ</t>
    </rPh>
    <rPh sb="203" eb="205">
      <t>ケイコウ</t>
    </rPh>
    <rPh sb="211" eb="213">
      <t>レイワ</t>
    </rPh>
    <rPh sb="213" eb="215">
      <t>ガンネン</t>
    </rPh>
    <rPh sb="215" eb="216">
      <t>ド</t>
    </rPh>
    <rPh sb="218" eb="220">
      <t>キギョウ</t>
    </rPh>
    <rPh sb="220" eb="222">
      <t>カイケイ</t>
    </rPh>
    <rPh sb="223" eb="225">
      <t>イコウ</t>
    </rPh>
    <rPh sb="227" eb="229">
      <t>ケイエイ</t>
    </rPh>
    <rPh sb="229" eb="231">
      <t>ブンセキ</t>
    </rPh>
    <rPh sb="232" eb="233">
      <t>オコナ</t>
    </rPh>
    <rPh sb="249" eb="252">
      <t>タンネンド</t>
    </rPh>
    <rPh sb="253" eb="255">
      <t>アカジ</t>
    </rPh>
    <rPh sb="256" eb="258">
      <t>ケッカ</t>
    </rPh>
    <rPh sb="269" eb="274">
      <t>ゲ</t>
    </rPh>
    <rPh sb="275" eb="277">
      <t>ザイゲン</t>
    </rPh>
    <rPh sb="277" eb="279">
      <t>ブソク</t>
    </rPh>
    <rPh sb="335" eb="337">
      <t>セイビ</t>
    </rPh>
    <rPh sb="337" eb="338">
      <t>リツ</t>
    </rPh>
    <rPh sb="343" eb="345">
      <t>セイビ</t>
    </rPh>
    <rPh sb="345" eb="347">
      <t>トジョウ</t>
    </rPh>
    <rPh sb="354" eb="356">
      <t>キョウヨウ</t>
    </rPh>
    <rPh sb="356" eb="358">
      <t>カイシ</t>
    </rPh>
    <rPh sb="358" eb="359">
      <t>ゴ</t>
    </rPh>
    <rPh sb="359" eb="360">
      <t>マ</t>
    </rPh>
    <rPh sb="363" eb="365">
      <t>ジョウキョウ</t>
    </rPh>
    <rPh sb="367" eb="369">
      <t>セツゾク</t>
    </rPh>
    <rPh sb="369" eb="370">
      <t>リツ</t>
    </rPh>
    <rPh sb="371" eb="372">
      <t>ヒク</t>
    </rPh>
    <rPh sb="378" eb="381">
      <t>シヨウリョウ</t>
    </rPh>
    <rPh sb="381" eb="383">
      <t>シュウニュウ</t>
    </rPh>
    <rPh sb="384" eb="386">
      <t>カクホ</t>
    </rPh>
    <rPh sb="387" eb="389">
      <t>カノウ</t>
    </rPh>
    <rPh sb="390" eb="392">
      <t>ジギョウ</t>
    </rPh>
    <rPh sb="392" eb="394">
      <t>キボ</t>
    </rPh>
    <rPh sb="395" eb="396">
      <t>タッ</t>
    </rPh>
    <rPh sb="404" eb="406">
      <t>スウチ</t>
    </rPh>
    <rPh sb="407" eb="409">
      <t>ヨウイン</t>
    </rPh>
    <rPh sb="410" eb="411">
      <t>カンガ</t>
    </rPh>
    <rPh sb="421" eb="423">
      <t>キギョウ</t>
    </rPh>
    <rPh sb="423" eb="424">
      <t>サイ</t>
    </rPh>
    <rPh sb="424" eb="426">
      <t>ザンダカ</t>
    </rPh>
    <rPh sb="426" eb="427">
      <t>タイ</t>
    </rPh>
    <rPh sb="427" eb="429">
      <t>ジ</t>
    </rPh>
    <rPh sb="429" eb="431">
      <t>キボ</t>
    </rPh>
    <rPh sb="431" eb="433">
      <t>ヒリツ</t>
    </rPh>
    <rPh sb="449" eb="451">
      <t>キギョウ</t>
    </rPh>
    <rPh sb="451" eb="452">
      <t>サイ</t>
    </rPh>
    <rPh sb="453" eb="455">
      <t>ガンキン</t>
    </rPh>
    <rPh sb="455" eb="457">
      <t>ショウカン</t>
    </rPh>
    <rPh sb="458" eb="460">
      <t>イッパン</t>
    </rPh>
    <rPh sb="460" eb="462">
      <t>カイケイ</t>
    </rPh>
    <rPh sb="463" eb="465">
      <t>フタン</t>
    </rPh>
    <rPh sb="478" eb="480">
      <t>スウチ</t>
    </rPh>
    <rPh sb="492" eb="494">
      <t>シセツ</t>
    </rPh>
    <rPh sb="494" eb="496">
      <t>リヨウ</t>
    </rPh>
    <rPh sb="496" eb="497">
      <t>リツ</t>
    </rPh>
    <rPh sb="503" eb="505">
      <t>ガイトウ</t>
    </rPh>
    <rPh sb="507" eb="509">
      <t>シセツ</t>
    </rPh>
    <rPh sb="515" eb="517">
      <t>スウチ</t>
    </rPh>
    <rPh sb="524" eb="527">
      <t>スイセンカ</t>
    </rPh>
    <rPh sb="527" eb="528">
      <t>リツ</t>
    </rPh>
    <rPh sb="534" eb="536">
      <t>スイセン</t>
    </rPh>
    <rPh sb="536" eb="538">
      <t>ベンジョ</t>
    </rPh>
    <rPh sb="538" eb="540">
      <t>セッチ</t>
    </rPh>
    <rPh sb="540" eb="542">
      <t>ジンコウ</t>
    </rPh>
    <rPh sb="543" eb="545">
      <t>ゾウカ</t>
    </rPh>
    <rPh sb="551" eb="554">
      <t>ネンドマツ</t>
    </rPh>
    <rPh sb="555" eb="557">
      <t>キョウヨウ</t>
    </rPh>
    <rPh sb="557" eb="559">
      <t>カイシ</t>
    </rPh>
    <rPh sb="559" eb="561">
      <t>クイキ</t>
    </rPh>
    <rPh sb="562" eb="564">
      <t>カクダイ</t>
    </rPh>
    <rPh sb="569" eb="572">
      <t>ネンドマツ</t>
    </rPh>
    <rPh sb="573" eb="576">
      <t>スイセンカ</t>
    </rPh>
    <rPh sb="576" eb="577">
      <t>リツ</t>
    </rPh>
    <rPh sb="578" eb="579">
      <t>ヒク</t>
    </rPh>
    <rPh sb="586" eb="588">
      <t>コンゴ</t>
    </rPh>
    <rPh sb="590" eb="592">
      <t>キョウヨウ</t>
    </rPh>
    <rPh sb="592" eb="594">
      <t>カイシ</t>
    </rPh>
    <rPh sb="594" eb="596">
      <t>クイキ</t>
    </rPh>
    <rPh sb="597" eb="599">
      <t>カクダイ</t>
    </rPh>
    <rPh sb="606" eb="609">
      <t>スイセンカ</t>
    </rPh>
    <rPh sb="609" eb="610">
      <t>リツ</t>
    </rPh>
    <rPh sb="611" eb="612">
      <t>ヨコ</t>
    </rPh>
    <rPh sb="615" eb="617">
      <t>スイイ</t>
    </rPh>
    <rPh sb="622" eb="624">
      <t>スイソク</t>
    </rPh>
    <phoneticPr fontId="4"/>
  </si>
  <si>
    <t>　分析結果より、いくつかの課題がある中、重点的に取り組まなければならないことは、下水道接続人口の増加による下水道使用料収入を向上させることである。
　そのために、維持管理業務や事務の効率化と低コスト技術の導入による建設費のコスト縮減に取り組み、整備及び供用開始面積の拡大に努める。
　また、供用開始区域内の下水道未接続者への接続促進を行い、使用料収入・経費回収率・水洗化率の向上に取り組み、積極的な経営改善を進める。
　当面の目標として、将来人口の見通しや投資効果を鑑み、「あま市公共下水道重点アクションプラン」に基づき、将来人口や投資効果を鑑み、効率かつ迅速に未整備区域を優先し整備を行い、下水道接続人口の増加による下水道使用料収入を向上させる。　
　経営戦略については、令和２年度中に策定予定です。</t>
    <rPh sb="1" eb="3">
      <t>ブンセキ</t>
    </rPh>
    <rPh sb="3" eb="5">
      <t>ケッカ</t>
    </rPh>
    <rPh sb="13" eb="15">
      <t>カダイ</t>
    </rPh>
    <rPh sb="18" eb="19">
      <t>ナカ</t>
    </rPh>
    <rPh sb="20" eb="23">
      <t>ジュウテンテキ</t>
    </rPh>
    <rPh sb="24" eb="25">
      <t>ト</t>
    </rPh>
    <rPh sb="26" eb="27">
      <t>ク</t>
    </rPh>
    <rPh sb="117" eb="118">
      <t>ト</t>
    </rPh>
    <rPh sb="119" eb="120">
      <t>ク</t>
    </rPh>
    <rPh sb="122" eb="124">
      <t>セイビ</t>
    </rPh>
    <rPh sb="124" eb="125">
      <t>オヨ</t>
    </rPh>
    <rPh sb="126" eb="128">
      <t>キョウヨウ</t>
    </rPh>
    <rPh sb="128" eb="130">
      <t>カイシ</t>
    </rPh>
    <rPh sb="130" eb="132">
      <t>メンセキ</t>
    </rPh>
    <rPh sb="133" eb="135">
      <t>カクダイ</t>
    </rPh>
    <rPh sb="136" eb="137">
      <t>ツト</t>
    </rPh>
    <rPh sb="145" eb="147">
      <t>キョウヨウ</t>
    </rPh>
    <rPh sb="147" eb="149">
      <t>カイシ</t>
    </rPh>
    <rPh sb="149" eb="151">
      <t>クイキ</t>
    </rPh>
    <rPh sb="151" eb="152">
      <t>ナイ</t>
    </rPh>
    <rPh sb="153" eb="156">
      <t>ゲスイドウ</t>
    </rPh>
    <rPh sb="156" eb="159">
      <t>ミセツゾク</t>
    </rPh>
    <rPh sb="159" eb="160">
      <t>シャ</t>
    </rPh>
    <rPh sb="162" eb="164">
      <t>セツゾク</t>
    </rPh>
    <rPh sb="164" eb="166">
      <t>ソクシン</t>
    </rPh>
    <rPh sb="167" eb="168">
      <t>オコナ</t>
    </rPh>
    <rPh sb="170" eb="172">
      <t>シヨウ</t>
    </rPh>
    <rPh sb="172" eb="173">
      <t>リョウ</t>
    </rPh>
    <rPh sb="173" eb="175">
      <t>シュウニュウ</t>
    </rPh>
    <rPh sb="176" eb="178">
      <t>ケイヒ</t>
    </rPh>
    <rPh sb="178" eb="180">
      <t>カイシュウ</t>
    </rPh>
    <rPh sb="180" eb="181">
      <t>リツ</t>
    </rPh>
    <rPh sb="182" eb="185">
      <t>スイセンカ</t>
    </rPh>
    <rPh sb="185" eb="186">
      <t>リツ</t>
    </rPh>
    <rPh sb="187" eb="189">
      <t>コウジョウ</t>
    </rPh>
    <rPh sb="190" eb="191">
      <t>ト</t>
    </rPh>
    <rPh sb="192" eb="193">
      <t>ク</t>
    </rPh>
    <rPh sb="195" eb="198">
      <t>セッキョクテキ</t>
    </rPh>
    <rPh sb="199" eb="201">
      <t>ケイエイ</t>
    </rPh>
    <rPh sb="201" eb="203">
      <t>カイゼン</t>
    </rPh>
    <rPh sb="204" eb="205">
      <t>スス</t>
    </rPh>
    <rPh sb="210" eb="212">
      <t>トウメン</t>
    </rPh>
    <rPh sb="213" eb="215">
      <t>モクヒョウ</t>
    </rPh>
    <rPh sb="219" eb="221">
      <t>ショウライ</t>
    </rPh>
    <rPh sb="221" eb="223">
      <t>ジンコウ</t>
    </rPh>
    <rPh sb="224" eb="226">
      <t>ミトオ</t>
    </rPh>
    <rPh sb="228" eb="230">
      <t>トウシ</t>
    </rPh>
    <rPh sb="230" eb="232">
      <t>コウカ</t>
    </rPh>
    <rPh sb="233" eb="234">
      <t>カンガ</t>
    </rPh>
    <rPh sb="239" eb="240">
      <t>シ</t>
    </rPh>
    <rPh sb="240" eb="242">
      <t>コウキョウ</t>
    </rPh>
    <rPh sb="242" eb="245">
      <t>ゲスイドウ</t>
    </rPh>
    <rPh sb="245" eb="247">
      <t>ジュウテン</t>
    </rPh>
    <rPh sb="257" eb="258">
      <t>モト</t>
    </rPh>
    <rPh sb="287" eb="289">
      <t>ユウセン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</si>
</sst>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8F-4C35-B3B0-6E3F7F7C1EBD}"/>
            </c:ext>
          </c:extLst>
        </c:ser>
        <c:dLbls>
          <c:showLegendKey val="0"/>
          <c:showVal val="0"/>
          <c:showCatName val="0"/>
          <c:showSerName val="0"/>
          <c:showPercent val="0"/>
          <c:showBubbleSize val="0"/>
        </c:dLbls>
        <c:gapWidth val="150"/>
        <c:axId val="284475184"/>
        <c:axId val="2844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38F-4C35-B3B0-6E3F7F7C1EBD}"/>
            </c:ext>
          </c:extLst>
        </c:ser>
        <c:dLbls>
          <c:showLegendKey val="0"/>
          <c:showVal val="0"/>
          <c:showCatName val="0"/>
          <c:showSerName val="0"/>
          <c:showPercent val="0"/>
          <c:showBubbleSize val="0"/>
        </c:dLbls>
        <c:marker val="1"/>
        <c:smooth val="0"/>
        <c:axId val="284475184"/>
        <c:axId val="284472048"/>
      </c:lineChart>
      <c:dateAx>
        <c:axId val="284475184"/>
        <c:scaling>
          <c:orientation val="minMax"/>
        </c:scaling>
        <c:delete val="1"/>
        <c:axPos val="b"/>
        <c:numFmt formatCode="&quot;H&quot;yy" sourceLinked="1"/>
        <c:majorTickMark val="none"/>
        <c:minorTickMark val="none"/>
        <c:tickLblPos val="none"/>
        <c:crossAx val="284472048"/>
        <c:crosses val="autoZero"/>
        <c:auto val="1"/>
        <c:lblOffset val="100"/>
        <c:baseTimeUnit val="years"/>
      </c:dateAx>
      <c:valAx>
        <c:axId val="2844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E9-437C-93CB-11B97979F44C}"/>
            </c:ext>
          </c:extLst>
        </c:ser>
        <c:dLbls>
          <c:showLegendKey val="0"/>
          <c:showVal val="0"/>
          <c:showCatName val="0"/>
          <c:showSerName val="0"/>
          <c:showPercent val="0"/>
          <c:showBubbleSize val="0"/>
        </c:dLbls>
        <c:gapWidth val="150"/>
        <c:axId val="514631544"/>
        <c:axId val="51463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41.81</c:v>
                </c:pt>
              </c:numCache>
            </c:numRef>
          </c:val>
          <c:smooth val="0"/>
          <c:extLst>
            <c:ext xmlns:c16="http://schemas.microsoft.com/office/drawing/2014/chart" uri="{C3380CC4-5D6E-409C-BE32-E72D297353CC}">
              <c16:uniqueId val="{00000001-9AE9-437C-93CB-11B97979F44C}"/>
            </c:ext>
          </c:extLst>
        </c:ser>
        <c:dLbls>
          <c:showLegendKey val="0"/>
          <c:showVal val="0"/>
          <c:showCatName val="0"/>
          <c:showSerName val="0"/>
          <c:showPercent val="0"/>
          <c:showBubbleSize val="0"/>
        </c:dLbls>
        <c:marker val="1"/>
        <c:smooth val="0"/>
        <c:axId val="514631544"/>
        <c:axId val="514631152"/>
      </c:lineChart>
      <c:dateAx>
        <c:axId val="514631544"/>
        <c:scaling>
          <c:orientation val="minMax"/>
        </c:scaling>
        <c:delete val="1"/>
        <c:axPos val="b"/>
        <c:numFmt formatCode="&quot;H&quot;yy" sourceLinked="1"/>
        <c:majorTickMark val="none"/>
        <c:minorTickMark val="none"/>
        <c:tickLblPos val="none"/>
        <c:crossAx val="514631152"/>
        <c:crosses val="autoZero"/>
        <c:auto val="1"/>
        <c:lblOffset val="100"/>
        <c:baseTimeUnit val="years"/>
      </c:dateAx>
      <c:valAx>
        <c:axId val="51463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62.07</c:v>
                </c:pt>
              </c:numCache>
            </c:numRef>
          </c:val>
          <c:extLst>
            <c:ext xmlns:c16="http://schemas.microsoft.com/office/drawing/2014/chart" uri="{C3380CC4-5D6E-409C-BE32-E72D297353CC}">
              <c16:uniqueId val="{00000000-091E-4EAD-9B17-A5CA3BA1353F}"/>
            </c:ext>
          </c:extLst>
        </c:ser>
        <c:dLbls>
          <c:showLegendKey val="0"/>
          <c:showVal val="0"/>
          <c:showCatName val="0"/>
          <c:showSerName val="0"/>
          <c:showPercent val="0"/>
          <c:showBubbleSize val="0"/>
        </c:dLbls>
        <c:gapWidth val="150"/>
        <c:axId val="514629584"/>
        <c:axId val="51462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63.54</c:v>
                </c:pt>
              </c:numCache>
            </c:numRef>
          </c:val>
          <c:smooth val="0"/>
          <c:extLst>
            <c:ext xmlns:c16="http://schemas.microsoft.com/office/drawing/2014/chart" uri="{C3380CC4-5D6E-409C-BE32-E72D297353CC}">
              <c16:uniqueId val="{00000001-091E-4EAD-9B17-A5CA3BA1353F}"/>
            </c:ext>
          </c:extLst>
        </c:ser>
        <c:dLbls>
          <c:showLegendKey val="0"/>
          <c:showVal val="0"/>
          <c:showCatName val="0"/>
          <c:showSerName val="0"/>
          <c:showPercent val="0"/>
          <c:showBubbleSize val="0"/>
        </c:dLbls>
        <c:marker val="1"/>
        <c:smooth val="0"/>
        <c:axId val="514629584"/>
        <c:axId val="514629976"/>
      </c:lineChart>
      <c:dateAx>
        <c:axId val="514629584"/>
        <c:scaling>
          <c:orientation val="minMax"/>
        </c:scaling>
        <c:delete val="1"/>
        <c:axPos val="b"/>
        <c:numFmt formatCode="&quot;H&quot;yy" sourceLinked="1"/>
        <c:majorTickMark val="none"/>
        <c:minorTickMark val="none"/>
        <c:tickLblPos val="none"/>
        <c:crossAx val="514629976"/>
        <c:crosses val="autoZero"/>
        <c:auto val="1"/>
        <c:lblOffset val="100"/>
        <c:baseTimeUnit val="years"/>
      </c:dateAx>
      <c:valAx>
        <c:axId val="51462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2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74.72</c:v>
                </c:pt>
              </c:numCache>
            </c:numRef>
          </c:val>
          <c:extLst>
            <c:ext xmlns:c16="http://schemas.microsoft.com/office/drawing/2014/chart" uri="{C3380CC4-5D6E-409C-BE32-E72D297353CC}">
              <c16:uniqueId val="{00000000-56F5-46D4-80E1-62BC48562B6F}"/>
            </c:ext>
          </c:extLst>
        </c:ser>
        <c:dLbls>
          <c:showLegendKey val="0"/>
          <c:showVal val="0"/>
          <c:showCatName val="0"/>
          <c:showSerName val="0"/>
          <c:showPercent val="0"/>
          <c:showBubbleSize val="0"/>
        </c:dLbls>
        <c:gapWidth val="150"/>
        <c:axId val="284474792"/>
        <c:axId val="28447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101.29</c:v>
                </c:pt>
              </c:numCache>
            </c:numRef>
          </c:val>
          <c:smooth val="0"/>
          <c:extLst>
            <c:ext xmlns:c16="http://schemas.microsoft.com/office/drawing/2014/chart" uri="{C3380CC4-5D6E-409C-BE32-E72D297353CC}">
              <c16:uniqueId val="{00000001-56F5-46D4-80E1-62BC48562B6F}"/>
            </c:ext>
          </c:extLst>
        </c:ser>
        <c:dLbls>
          <c:showLegendKey val="0"/>
          <c:showVal val="0"/>
          <c:showCatName val="0"/>
          <c:showSerName val="0"/>
          <c:showPercent val="0"/>
          <c:showBubbleSize val="0"/>
        </c:dLbls>
        <c:marker val="1"/>
        <c:smooth val="0"/>
        <c:axId val="284474792"/>
        <c:axId val="284470480"/>
      </c:lineChart>
      <c:dateAx>
        <c:axId val="284474792"/>
        <c:scaling>
          <c:orientation val="minMax"/>
        </c:scaling>
        <c:delete val="1"/>
        <c:axPos val="b"/>
        <c:numFmt formatCode="&quot;H&quot;yy" sourceLinked="1"/>
        <c:majorTickMark val="none"/>
        <c:minorTickMark val="none"/>
        <c:tickLblPos val="none"/>
        <c:crossAx val="284470480"/>
        <c:crosses val="autoZero"/>
        <c:auto val="1"/>
        <c:lblOffset val="100"/>
        <c:baseTimeUnit val="years"/>
      </c:dateAx>
      <c:valAx>
        <c:axId val="28447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2.54</c:v>
                </c:pt>
              </c:numCache>
            </c:numRef>
          </c:val>
          <c:extLst>
            <c:ext xmlns:c16="http://schemas.microsoft.com/office/drawing/2014/chart" uri="{C3380CC4-5D6E-409C-BE32-E72D297353CC}">
              <c16:uniqueId val="{00000000-18FC-4194-918E-9E1B51172216}"/>
            </c:ext>
          </c:extLst>
        </c:ser>
        <c:dLbls>
          <c:showLegendKey val="0"/>
          <c:showVal val="0"/>
          <c:showCatName val="0"/>
          <c:showSerName val="0"/>
          <c:showPercent val="0"/>
          <c:showBubbleSize val="0"/>
        </c:dLbls>
        <c:gapWidth val="150"/>
        <c:axId val="284475968"/>
        <c:axId val="28447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4.83</c:v>
                </c:pt>
              </c:numCache>
            </c:numRef>
          </c:val>
          <c:smooth val="0"/>
          <c:extLst>
            <c:ext xmlns:c16="http://schemas.microsoft.com/office/drawing/2014/chart" uri="{C3380CC4-5D6E-409C-BE32-E72D297353CC}">
              <c16:uniqueId val="{00000001-18FC-4194-918E-9E1B51172216}"/>
            </c:ext>
          </c:extLst>
        </c:ser>
        <c:dLbls>
          <c:showLegendKey val="0"/>
          <c:showVal val="0"/>
          <c:showCatName val="0"/>
          <c:showSerName val="0"/>
          <c:showPercent val="0"/>
          <c:showBubbleSize val="0"/>
        </c:dLbls>
        <c:marker val="1"/>
        <c:smooth val="0"/>
        <c:axId val="284475968"/>
        <c:axId val="284472440"/>
      </c:lineChart>
      <c:dateAx>
        <c:axId val="284475968"/>
        <c:scaling>
          <c:orientation val="minMax"/>
        </c:scaling>
        <c:delete val="1"/>
        <c:axPos val="b"/>
        <c:numFmt formatCode="&quot;H&quot;yy" sourceLinked="1"/>
        <c:majorTickMark val="none"/>
        <c:minorTickMark val="none"/>
        <c:tickLblPos val="none"/>
        <c:crossAx val="284472440"/>
        <c:crosses val="autoZero"/>
        <c:auto val="1"/>
        <c:lblOffset val="100"/>
        <c:baseTimeUnit val="years"/>
      </c:dateAx>
      <c:valAx>
        <c:axId val="28447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818-488A-9D02-147EC7E05540}"/>
            </c:ext>
          </c:extLst>
        </c:ser>
        <c:dLbls>
          <c:showLegendKey val="0"/>
          <c:showVal val="0"/>
          <c:showCatName val="0"/>
          <c:showSerName val="0"/>
          <c:showPercent val="0"/>
          <c:showBubbleSize val="0"/>
        </c:dLbls>
        <c:gapWidth val="150"/>
        <c:axId val="284476360"/>
        <c:axId val="28447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818-488A-9D02-147EC7E05540}"/>
            </c:ext>
          </c:extLst>
        </c:ser>
        <c:dLbls>
          <c:showLegendKey val="0"/>
          <c:showVal val="0"/>
          <c:showCatName val="0"/>
          <c:showSerName val="0"/>
          <c:showPercent val="0"/>
          <c:showBubbleSize val="0"/>
        </c:dLbls>
        <c:marker val="1"/>
        <c:smooth val="0"/>
        <c:axId val="284476360"/>
        <c:axId val="284477536"/>
      </c:lineChart>
      <c:dateAx>
        <c:axId val="284476360"/>
        <c:scaling>
          <c:orientation val="minMax"/>
        </c:scaling>
        <c:delete val="1"/>
        <c:axPos val="b"/>
        <c:numFmt formatCode="&quot;H&quot;yy" sourceLinked="1"/>
        <c:majorTickMark val="none"/>
        <c:minorTickMark val="none"/>
        <c:tickLblPos val="none"/>
        <c:crossAx val="284477536"/>
        <c:crosses val="autoZero"/>
        <c:auto val="1"/>
        <c:lblOffset val="100"/>
        <c:baseTimeUnit val="years"/>
      </c:dateAx>
      <c:valAx>
        <c:axId val="28447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115.91</c:v>
                </c:pt>
              </c:numCache>
            </c:numRef>
          </c:val>
          <c:extLst>
            <c:ext xmlns:c16="http://schemas.microsoft.com/office/drawing/2014/chart" uri="{C3380CC4-5D6E-409C-BE32-E72D297353CC}">
              <c16:uniqueId val="{00000000-DB2E-483C-BA92-47D106B7481F}"/>
            </c:ext>
          </c:extLst>
        </c:ser>
        <c:dLbls>
          <c:showLegendKey val="0"/>
          <c:showVal val="0"/>
          <c:showCatName val="0"/>
          <c:showSerName val="0"/>
          <c:showPercent val="0"/>
          <c:showBubbleSize val="0"/>
        </c:dLbls>
        <c:gapWidth val="150"/>
        <c:axId val="514173800"/>
        <c:axId val="51417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46.03</c:v>
                </c:pt>
              </c:numCache>
            </c:numRef>
          </c:val>
          <c:smooth val="0"/>
          <c:extLst>
            <c:ext xmlns:c16="http://schemas.microsoft.com/office/drawing/2014/chart" uri="{C3380CC4-5D6E-409C-BE32-E72D297353CC}">
              <c16:uniqueId val="{00000001-DB2E-483C-BA92-47D106B7481F}"/>
            </c:ext>
          </c:extLst>
        </c:ser>
        <c:dLbls>
          <c:showLegendKey val="0"/>
          <c:showVal val="0"/>
          <c:showCatName val="0"/>
          <c:showSerName val="0"/>
          <c:showPercent val="0"/>
          <c:showBubbleSize val="0"/>
        </c:dLbls>
        <c:marker val="1"/>
        <c:smooth val="0"/>
        <c:axId val="514173800"/>
        <c:axId val="514178112"/>
      </c:lineChart>
      <c:dateAx>
        <c:axId val="514173800"/>
        <c:scaling>
          <c:orientation val="minMax"/>
        </c:scaling>
        <c:delete val="1"/>
        <c:axPos val="b"/>
        <c:numFmt formatCode="&quot;H&quot;yy" sourceLinked="1"/>
        <c:majorTickMark val="none"/>
        <c:minorTickMark val="none"/>
        <c:tickLblPos val="none"/>
        <c:crossAx val="514178112"/>
        <c:crosses val="autoZero"/>
        <c:auto val="1"/>
        <c:lblOffset val="100"/>
        <c:baseTimeUnit val="years"/>
      </c:dateAx>
      <c:valAx>
        <c:axId val="5141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39.119999999999997</c:v>
                </c:pt>
              </c:numCache>
            </c:numRef>
          </c:val>
          <c:extLst>
            <c:ext xmlns:c16="http://schemas.microsoft.com/office/drawing/2014/chart" uri="{C3380CC4-5D6E-409C-BE32-E72D297353CC}">
              <c16:uniqueId val="{00000000-F082-422B-8B7C-836514524924}"/>
            </c:ext>
          </c:extLst>
        </c:ser>
        <c:dLbls>
          <c:showLegendKey val="0"/>
          <c:showVal val="0"/>
          <c:showCatName val="0"/>
          <c:showSerName val="0"/>
          <c:showPercent val="0"/>
          <c:showBubbleSize val="0"/>
        </c:dLbls>
        <c:gapWidth val="150"/>
        <c:axId val="514177720"/>
        <c:axId val="5141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159.65</c:v>
                </c:pt>
              </c:numCache>
            </c:numRef>
          </c:val>
          <c:smooth val="0"/>
          <c:extLst>
            <c:ext xmlns:c16="http://schemas.microsoft.com/office/drawing/2014/chart" uri="{C3380CC4-5D6E-409C-BE32-E72D297353CC}">
              <c16:uniqueId val="{00000001-F082-422B-8B7C-836514524924}"/>
            </c:ext>
          </c:extLst>
        </c:ser>
        <c:dLbls>
          <c:showLegendKey val="0"/>
          <c:showVal val="0"/>
          <c:showCatName val="0"/>
          <c:showSerName val="0"/>
          <c:showPercent val="0"/>
          <c:showBubbleSize val="0"/>
        </c:dLbls>
        <c:marker val="1"/>
        <c:smooth val="0"/>
        <c:axId val="514177720"/>
        <c:axId val="514174584"/>
      </c:lineChart>
      <c:dateAx>
        <c:axId val="514177720"/>
        <c:scaling>
          <c:orientation val="minMax"/>
        </c:scaling>
        <c:delete val="1"/>
        <c:axPos val="b"/>
        <c:numFmt formatCode="&quot;H&quot;yy" sourceLinked="1"/>
        <c:majorTickMark val="none"/>
        <c:minorTickMark val="none"/>
        <c:tickLblPos val="none"/>
        <c:crossAx val="514174584"/>
        <c:crosses val="autoZero"/>
        <c:auto val="1"/>
        <c:lblOffset val="100"/>
        <c:baseTimeUnit val="years"/>
      </c:dateAx>
      <c:valAx>
        <c:axId val="5141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7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019-4AB6-A8FE-8CAFD51C4AC7}"/>
            </c:ext>
          </c:extLst>
        </c:ser>
        <c:dLbls>
          <c:showLegendKey val="0"/>
          <c:showVal val="0"/>
          <c:showCatName val="0"/>
          <c:showSerName val="0"/>
          <c:showPercent val="0"/>
          <c:showBubbleSize val="0"/>
        </c:dLbls>
        <c:gapWidth val="150"/>
        <c:axId val="514178504"/>
        <c:axId val="51417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2154.8200000000002</c:v>
                </c:pt>
              </c:numCache>
            </c:numRef>
          </c:val>
          <c:smooth val="0"/>
          <c:extLst>
            <c:ext xmlns:c16="http://schemas.microsoft.com/office/drawing/2014/chart" uri="{C3380CC4-5D6E-409C-BE32-E72D297353CC}">
              <c16:uniqueId val="{00000001-D019-4AB6-A8FE-8CAFD51C4AC7}"/>
            </c:ext>
          </c:extLst>
        </c:ser>
        <c:dLbls>
          <c:showLegendKey val="0"/>
          <c:showVal val="0"/>
          <c:showCatName val="0"/>
          <c:showSerName val="0"/>
          <c:showPercent val="0"/>
          <c:showBubbleSize val="0"/>
        </c:dLbls>
        <c:marker val="1"/>
        <c:smooth val="0"/>
        <c:axId val="514178504"/>
        <c:axId val="514175760"/>
      </c:lineChart>
      <c:dateAx>
        <c:axId val="514178504"/>
        <c:scaling>
          <c:orientation val="minMax"/>
        </c:scaling>
        <c:delete val="1"/>
        <c:axPos val="b"/>
        <c:numFmt formatCode="&quot;H&quot;yy" sourceLinked="1"/>
        <c:majorTickMark val="none"/>
        <c:minorTickMark val="none"/>
        <c:tickLblPos val="none"/>
        <c:crossAx val="514175760"/>
        <c:crosses val="autoZero"/>
        <c:auto val="1"/>
        <c:lblOffset val="100"/>
        <c:baseTimeUnit val="years"/>
      </c:dateAx>
      <c:valAx>
        <c:axId val="51417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47.34</c:v>
                </c:pt>
              </c:numCache>
            </c:numRef>
          </c:val>
          <c:extLst>
            <c:ext xmlns:c16="http://schemas.microsoft.com/office/drawing/2014/chart" uri="{C3380CC4-5D6E-409C-BE32-E72D297353CC}">
              <c16:uniqueId val="{00000000-5CBE-45C8-8313-C96059A277AC}"/>
            </c:ext>
          </c:extLst>
        </c:ser>
        <c:dLbls>
          <c:showLegendKey val="0"/>
          <c:showVal val="0"/>
          <c:showCatName val="0"/>
          <c:showSerName val="0"/>
          <c:showPercent val="0"/>
          <c:showBubbleSize val="0"/>
        </c:dLbls>
        <c:gapWidth val="150"/>
        <c:axId val="514172232"/>
        <c:axId val="5141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73.63</c:v>
                </c:pt>
              </c:numCache>
            </c:numRef>
          </c:val>
          <c:smooth val="0"/>
          <c:extLst>
            <c:ext xmlns:c16="http://schemas.microsoft.com/office/drawing/2014/chart" uri="{C3380CC4-5D6E-409C-BE32-E72D297353CC}">
              <c16:uniqueId val="{00000001-5CBE-45C8-8313-C96059A277AC}"/>
            </c:ext>
          </c:extLst>
        </c:ser>
        <c:dLbls>
          <c:showLegendKey val="0"/>
          <c:showVal val="0"/>
          <c:showCatName val="0"/>
          <c:showSerName val="0"/>
          <c:showPercent val="0"/>
          <c:showBubbleSize val="0"/>
        </c:dLbls>
        <c:marker val="1"/>
        <c:smooth val="0"/>
        <c:axId val="514172232"/>
        <c:axId val="514175368"/>
      </c:lineChart>
      <c:dateAx>
        <c:axId val="514172232"/>
        <c:scaling>
          <c:orientation val="minMax"/>
        </c:scaling>
        <c:delete val="1"/>
        <c:axPos val="b"/>
        <c:numFmt formatCode="&quot;H&quot;yy" sourceLinked="1"/>
        <c:majorTickMark val="none"/>
        <c:minorTickMark val="none"/>
        <c:tickLblPos val="none"/>
        <c:crossAx val="514175368"/>
        <c:crosses val="autoZero"/>
        <c:auto val="1"/>
        <c:lblOffset val="100"/>
        <c:baseTimeUnit val="years"/>
      </c:dateAx>
      <c:valAx>
        <c:axId val="5141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7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281.37</c:v>
                </c:pt>
              </c:numCache>
            </c:numRef>
          </c:val>
          <c:extLst>
            <c:ext xmlns:c16="http://schemas.microsoft.com/office/drawing/2014/chart" uri="{C3380CC4-5D6E-409C-BE32-E72D297353CC}">
              <c16:uniqueId val="{00000000-E17D-48D8-AF16-3B99FEBB48E2}"/>
            </c:ext>
          </c:extLst>
        </c:ser>
        <c:dLbls>
          <c:showLegendKey val="0"/>
          <c:showVal val="0"/>
          <c:showCatName val="0"/>
          <c:showSerName val="0"/>
          <c:showPercent val="0"/>
          <c:showBubbleSize val="0"/>
        </c:dLbls>
        <c:gapWidth val="150"/>
        <c:axId val="514173408"/>
        <c:axId val="51417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193.18</c:v>
                </c:pt>
              </c:numCache>
            </c:numRef>
          </c:val>
          <c:smooth val="0"/>
          <c:extLst>
            <c:ext xmlns:c16="http://schemas.microsoft.com/office/drawing/2014/chart" uri="{C3380CC4-5D6E-409C-BE32-E72D297353CC}">
              <c16:uniqueId val="{00000001-E17D-48D8-AF16-3B99FEBB48E2}"/>
            </c:ext>
          </c:extLst>
        </c:ser>
        <c:dLbls>
          <c:showLegendKey val="0"/>
          <c:showVal val="0"/>
          <c:showCatName val="0"/>
          <c:showSerName val="0"/>
          <c:showPercent val="0"/>
          <c:showBubbleSize val="0"/>
        </c:dLbls>
        <c:marker val="1"/>
        <c:smooth val="0"/>
        <c:axId val="514173408"/>
        <c:axId val="514176152"/>
      </c:lineChart>
      <c:dateAx>
        <c:axId val="514173408"/>
        <c:scaling>
          <c:orientation val="minMax"/>
        </c:scaling>
        <c:delete val="1"/>
        <c:axPos val="b"/>
        <c:numFmt formatCode="&quot;H&quot;yy" sourceLinked="1"/>
        <c:majorTickMark val="none"/>
        <c:minorTickMark val="none"/>
        <c:tickLblPos val="none"/>
        <c:crossAx val="514176152"/>
        <c:crosses val="autoZero"/>
        <c:auto val="1"/>
        <c:lblOffset val="100"/>
        <c:baseTimeUnit val="years"/>
      </c:dateAx>
      <c:valAx>
        <c:axId val="51417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1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あま市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Cb3</v>
      </c>
      <c r="X8" s="49"/>
      <c r="Y8" s="49"/>
      <c r="Z8" s="49"/>
      <c r="AA8" s="49"/>
      <c r="AB8" s="49"/>
      <c r="AC8" s="49"/>
      <c r="AD8" s="50" t="str">
        <f>データ!$M$6</f>
        <v>非設置</v>
      </c>
      <c r="AE8" s="50"/>
      <c r="AF8" s="50"/>
      <c r="AG8" s="50"/>
      <c r="AH8" s="50"/>
      <c r="AI8" s="50"/>
      <c r="AJ8" s="50"/>
      <c r="AK8" s="3"/>
      <c r="AL8" s="51">
        <f>データ!S6</f>
        <v>89225</v>
      </c>
      <c r="AM8" s="51"/>
      <c r="AN8" s="51"/>
      <c r="AO8" s="51"/>
      <c r="AP8" s="51"/>
      <c r="AQ8" s="51"/>
      <c r="AR8" s="51"/>
      <c r="AS8" s="51"/>
      <c r="AT8" s="46">
        <f>データ!T6</f>
        <v>27.49</v>
      </c>
      <c r="AU8" s="46"/>
      <c r="AV8" s="46"/>
      <c r="AW8" s="46"/>
      <c r="AX8" s="46"/>
      <c r="AY8" s="46"/>
      <c r="AZ8" s="46"/>
      <c r="BA8" s="46"/>
      <c r="BB8" s="46">
        <f>データ!U6</f>
        <v>3245.73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56.75</v>
      </c>
      <c r="J10" s="46"/>
      <c r="K10" s="46"/>
      <c r="L10" s="46"/>
      <c r="M10" s="46"/>
      <c r="N10" s="46"/>
      <c r="O10" s="46"/>
      <c r="P10" s="46">
        <f>データ!P6</f>
        <v>32.56</v>
      </c>
      <c r="Q10" s="46"/>
      <c r="R10" s="46"/>
      <c r="S10" s="46"/>
      <c r="T10" s="46"/>
      <c r="U10" s="46"/>
      <c r="V10" s="46"/>
      <c r="W10" s="46">
        <f>データ!Q6</f>
        <v>23.67</v>
      </c>
      <c r="X10" s="46"/>
      <c r="Y10" s="46"/>
      <c r="Z10" s="46"/>
      <c r="AA10" s="46"/>
      <c r="AB10" s="46"/>
      <c r="AC10" s="46"/>
      <c r="AD10" s="51">
        <f>データ!R6</f>
        <v>2640</v>
      </c>
      <c r="AE10" s="51"/>
      <c r="AF10" s="51"/>
      <c r="AG10" s="51"/>
      <c r="AH10" s="51"/>
      <c r="AI10" s="51"/>
      <c r="AJ10" s="51"/>
      <c r="AK10" s="2"/>
      <c r="AL10" s="51">
        <f>データ!V6</f>
        <v>28983</v>
      </c>
      <c r="AM10" s="51"/>
      <c r="AN10" s="51"/>
      <c r="AO10" s="51"/>
      <c r="AP10" s="51"/>
      <c r="AQ10" s="51"/>
      <c r="AR10" s="51"/>
      <c r="AS10" s="51"/>
      <c r="AT10" s="46">
        <f>データ!W6</f>
        <v>4.8499999999999996</v>
      </c>
      <c r="AU10" s="46"/>
      <c r="AV10" s="46"/>
      <c r="AW10" s="46"/>
      <c r="AX10" s="46"/>
      <c r="AY10" s="46"/>
      <c r="AZ10" s="46"/>
      <c r="BA10" s="46"/>
      <c r="BB10" s="46">
        <f>データ!X6</f>
        <v>5975.88</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115</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lCSkQ255fScDPoM/c1sRZf+lUITPmSehhIydSVAP8j4uzrNSBCT9xtbErI1MRmmRGje5PjxSGX2OhKHT6TshGw==" saltValue="mTON73EQD8vqoE8iePyN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232378</v>
      </c>
      <c r="D6" s="33">
        <f t="shared" si="3"/>
        <v>46</v>
      </c>
      <c r="E6" s="33">
        <f t="shared" si="3"/>
        <v>17</v>
      </c>
      <c r="F6" s="33">
        <f t="shared" si="3"/>
        <v>1</v>
      </c>
      <c r="G6" s="33">
        <f t="shared" si="3"/>
        <v>0</v>
      </c>
      <c r="H6" s="33" t="str">
        <f t="shared" si="3"/>
        <v>愛知県　あま市</v>
      </c>
      <c r="I6" s="33" t="str">
        <f t="shared" si="3"/>
        <v>法適用</v>
      </c>
      <c r="J6" s="33" t="str">
        <f t="shared" si="3"/>
        <v>下水道事業</v>
      </c>
      <c r="K6" s="33" t="str">
        <f t="shared" si="3"/>
        <v>公共下水道</v>
      </c>
      <c r="L6" s="33" t="str">
        <f t="shared" si="3"/>
        <v>Cb3</v>
      </c>
      <c r="M6" s="33" t="str">
        <f t="shared" si="3"/>
        <v>非設置</v>
      </c>
      <c r="N6" s="34" t="str">
        <f t="shared" si="3"/>
        <v>-</v>
      </c>
      <c r="O6" s="34">
        <f t="shared" si="3"/>
        <v>56.75</v>
      </c>
      <c r="P6" s="34">
        <f t="shared" si="3"/>
        <v>32.56</v>
      </c>
      <c r="Q6" s="34">
        <f t="shared" si="3"/>
        <v>23.67</v>
      </c>
      <c r="R6" s="34">
        <f t="shared" si="3"/>
        <v>2640</v>
      </c>
      <c r="S6" s="34">
        <f t="shared" si="3"/>
        <v>89225</v>
      </c>
      <c r="T6" s="34">
        <f t="shared" si="3"/>
        <v>27.49</v>
      </c>
      <c r="U6" s="34">
        <f t="shared" si="3"/>
        <v>3245.73</v>
      </c>
      <c r="V6" s="34">
        <f t="shared" si="3"/>
        <v>28983</v>
      </c>
      <c r="W6" s="34">
        <f t="shared" si="3"/>
        <v>4.8499999999999996</v>
      </c>
      <c r="X6" s="34">
        <f t="shared" si="3"/>
        <v>5975.88</v>
      </c>
      <c r="Y6" s="35" t="str">
        <f>IF(Y7="",NA(),Y7)</f>
        <v>-</v>
      </c>
      <c r="Z6" s="35" t="str">
        <f t="shared" ref="Z6:AH6" si="4">IF(Z7="",NA(),Z7)</f>
        <v>-</v>
      </c>
      <c r="AA6" s="35" t="str">
        <f t="shared" si="4"/>
        <v>-</v>
      </c>
      <c r="AB6" s="35" t="str">
        <f t="shared" si="4"/>
        <v>-</v>
      </c>
      <c r="AC6" s="35">
        <f t="shared" si="4"/>
        <v>74.72</v>
      </c>
      <c r="AD6" s="35" t="str">
        <f t="shared" si="4"/>
        <v>-</v>
      </c>
      <c r="AE6" s="35" t="str">
        <f t="shared" si="4"/>
        <v>-</v>
      </c>
      <c r="AF6" s="35" t="str">
        <f t="shared" si="4"/>
        <v>-</v>
      </c>
      <c r="AG6" s="35" t="str">
        <f t="shared" si="4"/>
        <v>-</v>
      </c>
      <c r="AH6" s="35">
        <f t="shared" si="4"/>
        <v>101.29</v>
      </c>
      <c r="AI6" s="34" t="str">
        <f>IF(AI7="","",IF(AI7="-","【-】","【"&amp;SUBSTITUTE(TEXT(AI7,"#,##0.00"),"-","△")&amp;"】"))</f>
        <v>【108.07】</v>
      </c>
      <c r="AJ6" s="35" t="str">
        <f>IF(AJ7="",NA(),AJ7)</f>
        <v>-</v>
      </c>
      <c r="AK6" s="35" t="str">
        <f t="shared" ref="AK6:AS6" si="5">IF(AK7="",NA(),AK7)</f>
        <v>-</v>
      </c>
      <c r="AL6" s="35" t="str">
        <f t="shared" si="5"/>
        <v>-</v>
      </c>
      <c r="AM6" s="35" t="str">
        <f t="shared" si="5"/>
        <v>-</v>
      </c>
      <c r="AN6" s="35">
        <f t="shared" si="5"/>
        <v>115.91</v>
      </c>
      <c r="AO6" s="35" t="str">
        <f t="shared" si="5"/>
        <v>-</v>
      </c>
      <c r="AP6" s="35" t="str">
        <f t="shared" si="5"/>
        <v>-</v>
      </c>
      <c r="AQ6" s="35" t="str">
        <f t="shared" si="5"/>
        <v>-</v>
      </c>
      <c r="AR6" s="35" t="str">
        <f t="shared" si="5"/>
        <v>-</v>
      </c>
      <c r="AS6" s="35">
        <f t="shared" si="5"/>
        <v>46.03</v>
      </c>
      <c r="AT6" s="34" t="str">
        <f>IF(AT7="","",IF(AT7="-","【-】","【"&amp;SUBSTITUTE(TEXT(AT7,"#,##0.00"),"-","△")&amp;"】"))</f>
        <v>【3.09】</v>
      </c>
      <c r="AU6" s="35" t="str">
        <f>IF(AU7="",NA(),AU7)</f>
        <v>-</v>
      </c>
      <c r="AV6" s="35" t="str">
        <f t="shared" ref="AV6:BD6" si="6">IF(AV7="",NA(),AV7)</f>
        <v>-</v>
      </c>
      <c r="AW6" s="35" t="str">
        <f t="shared" si="6"/>
        <v>-</v>
      </c>
      <c r="AX6" s="35" t="str">
        <f t="shared" si="6"/>
        <v>-</v>
      </c>
      <c r="AY6" s="35">
        <f t="shared" si="6"/>
        <v>39.119999999999997</v>
      </c>
      <c r="AZ6" s="35" t="str">
        <f t="shared" si="6"/>
        <v>-</v>
      </c>
      <c r="BA6" s="35" t="str">
        <f t="shared" si="6"/>
        <v>-</v>
      </c>
      <c r="BB6" s="35" t="str">
        <f t="shared" si="6"/>
        <v>-</v>
      </c>
      <c r="BC6" s="35" t="str">
        <f t="shared" si="6"/>
        <v>-</v>
      </c>
      <c r="BD6" s="35">
        <f t="shared" si="6"/>
        <v>159.65</v>
      </c>
      <c r="BE6" s="34" t="str">
        <f>IF(BE7="","",IF(BE7="-","【-】","【"&amp;SUBSTITUTE(TEXT(BE7,"#,##0.00"),"-","△")&amp;"】"))</f>
        <v>【69.54】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2154.8200000000002</v>
      </c>
      <c r="BP6" s="34" t="str">
        <f>IF(BP7="","",IF(BP7="-","【-】","【"&amp;SUBSTITUTE(TEXT(BP7,"#,##0.00"),"-","△")&amp;"】"))</f>
        <v>【682.51】</v>
      </c>
      <c r="BQ6" s="35" t="str">
        <f>IF(BQ7="",NA(),BQ7)</f>
        <v>-</v>
      </c>
      <c r="BR6" s="35" t="str">
        <f t="shared" ref="BR6:BZ6" si="8">IF(BR7="",NA(),BR7)</f>
        <v>-</v>
      </c>
      <c r="BS6" s="35" t="str">
        <f t="shared" si="8"/>
        <v>-</v>
      </c>
      <c r="BT6" s="35" t="str">
        <f t="shared" si="8"/>
        <v>-</v>
      </c>
      <c r="BU6" s="35">
        <f t="shared" si="8"/>
        <v>47.34</v>
      </c>
      <c r="BV6" s="35" t="str">
        <f t="shared" si="8"/>
        <v>-</v>
      </c>
      <c r="BW6" s="35" t="str">
        <f t="shared" si="8"/>
        <v>-</v>
      </c>
      <c r="BX6" s="35" t="str">
        <f t="shared" si="8"/>
        <v>-</v>
      </c>
      <c r="BY6" s="35" t="str">
        <f t="shared" si="8"/>
        <v>-</v>
      </c>
      <c r="BZ6" s="35">
        <f t="shared" si="8"/>
        <v>73.63</v>
      </c>
      <c r="CA6" s="34" t="str">
        <f>IF(CA7="","",IF(CA7="-","【-】","【"&amp;SUBSTITUTE(TEXT(CA7,"#,##0.00"),"-","△")&amp;"】"))</f>
        <v>【100.34】</v>
      </c>
      <c r="CB6" s="35" t="str">
        <f>IF(CB7="",NA(),CB7)</f>
        <v>-</v>
      </c>
      <c r="CC6" s="35" t="str">
        <f t="shared" ref="CC6:CK6" si="9">IF(CC7="",NA(),CC7)</f>
        <v>-</v>
      </c>
      <c r="CD6" s="35" t="str">
        <f t="shared" si="9"/>
        <v>-</v>
      </c>
      <c r="CE6" s="35" t="str">
        <f t="shared" si="9"/>
        <v>-</v>
      </c>
      <c r="CF6" s="35">
        <f t="shared" si="9"/>
        <v>281.37</v>
      </c>
      <c r="CG6" s="35" t="str">
        <f t="shared" si="9"/>
        <v>-</v>
      </c>
      <c r="CH6" s="35" t="str">
        <f t="shared" si="9"/>
        <v>-</v>
      </c>
      <c r="CI6" s="35" t="str">
        <f t="shared" si="9"/>
        <v>-</v>
      </c>
      <c r="CJ6" s="35" t="str">
        <f t="shared" si="9"/>
        <v>-</v>
      </c>
      <c r="CK6" s="35">
        <f t="shared" si="9"/>
        <v>193.18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41.81</v>
      </c>
      <c r="CW6" s="34" t="str">
        <f>IF(CW7="","",IF(CW7="-","【-】","【"&amp;SUBSTITUTE(TEXT(CW7,"#,##0.00"),"-","△")&amp;"】"))</f>
        <v>【59.64】</v>
      </c>
      <c r="CX6" s="35" t="str">
        <f>IF(CX7="",NA(),CX7)</f>
        <v>-</v>
      </c>
      <c r="CY6" s="35" t="str">
        <f t="shared" ref="CY6:DG6" si="11">IF(CY7="",NA(),CY7)</f>
        <v>-</v>
      </c>
      <c r="CZ6" s="35" t="str">
        <f t="shared" si="11"/>
        <v>-</v>
      </c>
      <c r="DA6" s="35" t="str">
        <f t="shared" si="11"/>
        <v>-</v>
      </c>
      <c r="DB6" s="35">
        <f t="shared" si="11"/>
        <v>62.07</v>
      </c>
      <c r="DC6" s="35" t="str">
        <f t="shared" si="11"/>
        <v>-</v>
      </c>
      <c r="DD6" s="35" t="str">
        <f t="shared" si="11"/>
        <v>-</v>
      </c>
      <c r="DE6" s="35" t="str">
        <f t="shared" si="11"/>
        <v>-</v>
      </c>
      <c r="DF6" s="35" t="str">
        <f t="shared" si="11"/>
        <v>-</v>
      </c>
      <c r="DG6" s="35">
        <f t="shared" si="11"/>
        <v>63.54</v>
      </c>
      <c r="DH6" s="34" t="str">
        <f>IF(DH7="","",IF(DH7="-","【-】","【"&amp;SUBSTITUTE(TEXT(DH7,"#,##0.00"),"-","△")&amp;"】"))</f>
        <v>【95.35】</v>
      </c>
      <c r="DI6" s="35" t="str">
        <f>IF(DI7="",NA(),DI7)</f>
        <v>-</v>
      </c>
      <c r="DJ6" s="35" t="str">
        <f t="shared" ref="DJ6:DR6" si="12">IF(DJ7="",NA(),DJ7)</f>
        <v>-</v>
      </c>
      <c r="DK6" s="35" t="str">
        <f t="shared" si="12"/>
        <v>-</v>
      </c>
      <c r="DL6" s="35" t="str">
        <f t="shared" si="12"/>
        <v>-</v>
      </c>
      <c r="DM6" s="35">
        <f t="shared" si="12"/>
        <v>2.54</v>
      </c>
      <c r="DN6" s="35" t="str">
        <f t="shared" si="12"/>
        <v>-</v>
      </c>
      <c r="DO6" s="35" t="str">
        <f t="shared" si="12"/>
        <v>-</v>
      </c>
      <c r="DP6" s="35" t="str">
        <f t="shared" si="12"/>
        <v>-</v>
      </c>
      <c r="DQ6" s="35" t="str">
        <f t="shared" si="12"/>
        <v>-</v>
      </c>
      <c r="DR6" s="35">
        <f t="shared" si="12"/>
        <v>4.83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7.0000000000000007E-2</v>
      </c>
      <c r="EO6" s="34" t="str">
        <f>IF(EO7="","",IF(EO7="-","【-】","【"&amp;SUBSTITUTE(TEXT(EO7,"#,##0.00"),"-","△")&amp;"】"))</f>
        <v>【0.22】</v>
      </c>
    </row>
    <row r="7" spans="1:148" s="36" customFormat="1" x14ac:dyDescent="0.15">
      <c r="A7" s="28"/>
      <c r="B7" s="37">
        <v>2019</v>
      </c>
      <c r="C7" s="37">
        <v>232378</v>
      </c>
      <c r="D7" s="37">
        <v>46</v>
      </c>
      <c r="E7" s="37">
        <v>17</v>
      </c>
      <c r="F7" s="37">
        <v>1</v>
      </c>
      <c r="G7" s="37">
        <v>0</v>
      </c>
      <c r="H7" s="37" t="s">
        <v>96</v>
      </c>
      <c r="I7" s="37" t="s">
        <v>97</v>
      </c>
      <c r="J7" s="37" t="s">
        <v>98</v>
      </c>
      <c r="K7" s="37" t="s">
        <v>99</v>
      </c>
      <c r="L7" s="37" t="s">
        <v>100</v>
      </c>
      <c r="M7" s="37" t="s">
        <v>101</v>
      </c>
      <c r="N7" s="38" t="s">
        <v>102</v>
      </c>
      <c r="O7" s="38">
        <v>56.75</v>
      </c>
      <c r="P7" s="38">
        <v>32.56</v>
      </c>
      <c r="Q7" s="38">
        <v>23.67</v>
      </c>
      <c r="R7" s="38">
        <v>2640</v>
      </c>
      <c r="S7" s="38">
        <v>89225</v>
      </c>
      <c r="T7" s="38">
        <v>27.49</v>
      </c>
      <c r="U7" s="38">
        <v>3245.73</v>
      </c>
      <c r="V7" s="38">
        <v>28983</v>
      </c>
      <c r="W7" s="38">
        <v>4.8499999999999996</v>
      </c>
      <c r="X7" s="38">
        <v>5975.88</v>
      </c>
      <c r="Y7" s="38" t="s">
        <v>102</v>
      </c>
      <c r="Z7" s="38" t="s">
        <v>102</v>
      </c>
      <c r="AA7" s="38" t="s">
        <v>102</v>
      </c>
      <c r="AB7" s="38" t="s">
        <v>102</v>
      </c>
      <c r="AC7" s="38">
        <v>74.72</v>
      </c>
      <c r="AD7" s="38" t="s">
        <v>102</v>
      </c>
      <c r="AE7" s="38" t="s">
        <v>102</v>
      </c>
      <c r="AF7" s="38" t="s">
        <v>102</v>
      </c>
      <c r="AG7" s="38" t="s">
        <v>102</v>
      </c>
      <c r="AH7" s="38">
        <v>101.29</v>
      </c>
      <c r="AI7" s="38">
        <v>108.07</v>
      </c>
      <c r="AJ7" s="38" t="s">
        <v>102</v>
      </c>
      <c r="AK7" s="38" t="s">
        <v>102</v>
      </c>
      <c r="AL7" s="38" t="s">
        <v>102</v>
      </c>
      <c r="AM7" s="38" t="s">
        <v>102</v>
      </c>
      <c r="AN7" s="38">
        <v>115.91</v>
      </c>
      <c r="AO7" s="38" t="s">
        <v>102</v>
      </c>
      <c r="AP7" s="38" t="s">
        <v>102</v>
      </c>
      <c r="AQ7" s="38" t="s">
        <v>102</v>
      </c>
      <c r="AR7" s="38" t="s">
        <v>102</v>
      </c>
      <c r="AS7" s="38">
        <v>46.03</v>
      </c>
      <c r="AT7" s="38">
        <v>3.09</v>
      </c>
      <c r="AU7" s="38" t="s">
        <v>102</v>
      </c>
      <c r="AV7" s="38" t="s">
        <v>102</v>
      </c>
      <c r="AW7" s="38" t="s">
        <v>102</v>
      </c>
      <c r="AX7" s="38" t="s">
        <v>102</v>
      </c>
      <c r="AY7" s="38">
        <v>39.119999999999997</v>
      </c>
      <c r="AZ7" s="38" t="s">
        <v>102</v>
      </c>
      <c r="BA7" s="38" t="s">
        <v>102</v>
      </c>
      <c r="BB7" s="38" t="s">
        <v>102</v>
      </c>
      <c r="BC7" s="38" t="s">
        <v>102</v>
      </c>
      <c r="BD7" s="38">
        <v>159.65</v>
      </c>
      <c r="BE7" s="38">
        <v>69.540000000000006</v>
      </c>
      <c r="BF7" s="38" t="s">
        <v>102</v>
      </c>
      <c r="BG7" s="38" t="s">
        <v>102</v>
      </c>
      <c r="BH7" s="38" t="s">
        <v>102</v>
      </c>
      <c r="BI7" s="38" t="s">
        <v>102</v>
      </c>
      <c r="BJ7" s="38">
        <v>0</v>
      </c>
      <c r="BK7" s="38" t="s">
        <v>102</v>
      </c>
      <c r="BL7" s="38" t="s">
        <v>102</v>
      </c>
      <c r="BM7" s="38" t="s">
        <v>102</v>
      </c>
      <c r="BN7" s="38" t="s">
        <v>102</v>
      </c>
      <c r="BO7" s="38">
        <v>2154.8200000000002</v>
      </c>
      <c r="BP7" s="38">
        <v>682.51</v>
      </c>
      <c r="BQ7" s="38" t="s">
        <v>102</v>
      </c>
      <c r="BR7" s="38" t="s">
        <v>102</v>
      </c>
      <c r="BS7" s="38" t="s">
        <v>102</v>
      </c>
      <c r="BT7" s="38" t="s">
        <v>102</v>
      </c>
      <c r="BU7" s="38">
        <v>47.34</v>
      </c>
      <c r="BV7" s="38" t="s">
        <v>102</v>
      </c>
      <c r="BW7" s="38" t="s">
        <v>102</v>
      </c>
      <c r="BX7" s="38" t="s">
        <v>102</v>
      </c>
      <c r="BY7" s="38" t="s">
        <v>102</v>
      </c>
      <c r="BZ7" s="38">
        <v>73.63</v>
      </c>
      <c r="CA7" s="38">
        <v>100.34</v>
      </c>
      <c r="CB7" s="38" t="s">
        <v>102</v>
      </c>
      <c r="CC7" s="38" t="s">
        <v>102</v>
      </c>
      <c r="CD7" s="38" t="s">
        <v>102</v>
      </c>
      <c r="CE7" s="38" t="s">
        <v>102</v>
      </c>
      <c r="CF7" s="38">
        <v>281.37</v>
      </c>
      <c r="CG7" s="38" t="s">
        <v>102</v>
      </c>
      <c r="CH7" s="38" t="s">
        <v>102</v>
      </c>
      <c r="CI7" s="38" t="s">
        <v>102</v>
      </c>
      <c r="CJ7" s="38" t="s">
        <v>102</v>
      </c>
      <c r="CK7" s="38">
        <v>193.18</v>
      </c>
      <c r="CL7" s="38">
        <v>136.15</v>
      </c>
      <c r="CM7" s="38" t="s">
        <v>102</v>
      </c>
      <c r="CN7" s="38" t="s">
        <v>102</v>
      </c>
      <c r="CO7" s="38" t="s">
        <v>102</v>
      </c>
      <c r="CP7" s="38" t="s">
        <v>102</v>
      </c>
      <c r="CQ7" s="38" t="s">
        <v>102</v>
      </c>
      <c r="CR7" s="38" t="s">
        <v>102</v>
      </c>
      <c r="CS7" s="38" t="s">
        <v>102</v>
      </c>
      <c r="CT7" s="38" t="s">
        <v>102</v>
      </c>
      <c r="CU7" s="38" t="s">
        <v>102</v>
      </c>
      <c r="CV7" s="38">
        <v>41.81</v>
      </c>
      <c r="CW7" s="38">
        <v>59.64</v>
      </c>
      <c r="CX7" s="38" t="s">
        <v>102</v>
      </c>
      <c r="CY7" s="38" t="s">
        <v>102</v>
      </c>
      <c r="CZ7" s="38" t="s">
        <v>102</v>
      </c>
      <c r="DA7" s="38" t="s">
        <v>102</v>
      </c>
      <c r="DB7" s="38">
        <v>62.07</v>
      </c>
      <c r="DC7" s="38" t="s">
        <v>102</v>
      </c>
      <c r="DD7" s="38" t="s">
        <v>102</v>
      </c>
      <c r="DE7" s="38" t="s">
        <v>102</v>
      </c>
      <c r="DF7" s="38" t="s">
        <v>102</v>
      </c>
      <c r="DG7" s="38">
        <v>63.54</v>
      </c>
      <c r="DH7" s="38">
        <v>95.35</v>
      </c>
      <c r="DI7" s="38" t="s">
        <v>102</v>
      </c>
      <c r="DJ7" s="38" t="s">
        <v>102</v>
      </c>
      <c r="DK7" s="38" t="s">
        <v>102</v>
      </c>
      <c r="DL7" s="38" t="s">
        <v>102</v>
      </c>
      <c r="DM7" s="38">
        <v>2.54</v>
      </c>
      <c r="DN7" s="38" t="s">
        <v>102</v>
      </c>
      <c r="DO7" s="38" t="s">
        <v>102</v>
      </c>
      <c r="DP7" s="38" t="s">
        <v>102</v>
      </c>
      <c r="DQ7" s="38" t="s">
        <v>102</v>
      </c>
      <c r="DR7" s="38">
        <v>4.83</v>
      </c>
      <c r="DS7" s="38">
        <v>38.57</v>
      </c>
      <c r="DT7" s="38" t="s">
        <v>102</v>
      </c>
      <c r="DU7" s="38" t="s">
        <v>102</v>
      </c>
      <c r="DV7" s="38" t="s">
        <v>102</v>
      </c>
      <c r="DW7" s="38" t="s">
        <v>102</v>
      </c>
      <c r="DX7" s="38">
        <v>0</v>
      </c>
      <c r="DY7" s="38" t="s">
        <v>102</v>
      </c>
      <c r="DZ7" s="38" t="s">
        <v>102</v>
      </c>
      <c r="EA7" s="38" t="s">
        <v>102</v>
      </c>
      <c r="EB7" s="38" t="s">
        <v>102</v>
      </c>
      <c r="EC7" s="38">
        <v>0</v>
      </c>
      <c r="ED7" s="38">
        <v>5.9</v>
      </c>
      <c r="EE7" s="38" t="s">
        <v>102</v>
      </c>
      <c r="EF7" s="38" t="s">
        <v>102</v>
      </c>
      <c r="EG7" s="38" t="s">
        <v>102</v>
      </c>
      <c r="EH7" s="38" t="s">
        <v>102</v>
      </c>
      <c r="EI7" s="38">
        <v>0</v>
      </c>
      <c r="EJ7" s="38" t="s">
        <v>102</v>
      </c>
      <c r="EK7" s="38" t="s">
        <v>102</v>
      </c>
      <c r="EL7" s="38" t="s">
        <v>102</v>
      </c>
      <c r="EM7" s="38" t="s">
        <v>102</v>
      </c>
      <c r="EN7" s="38">
        <v>7.0000000000000007E-2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2021-02-12T02:38:02Z</cp:lastPrinted>
  <dcterms:created xsi:type="dcterms:W3CDTF">2020-12-04T02:27:40Z</dcterms:created>
  <dcterms:modified xsi:type="dcterms:W3CDTF">2021-02-15T02:06:56Z</dcterms:modified>
  <cp:category/>
</cp:coreProperties>
</file>