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FO3EekqJLrY32CP6Ls474RC7SFkYI1pRn+jfPBSe0mrbN9FiGPGOgMbaZIS7UBXpsRiuAImuS8+ByteosXuaEQ==" workbookSaltValue="Pj9OXNRbXxMsJHKpsCFcV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<sst xmlns="http://schemas.openxmlformats.org/spreadsheetml/2006/main" count="297" uniqueCount="115">
  <si>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</si>
  <si>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</si>
  <si>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</si>
  <si>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⑤経費回収率(％)</t>
  </si>
  <si>
    <t>類似団体区分</t>
    <rPh sb="4" eb="6">
      <t>クブン</t>
    </rPh>
    <phoneticPr fontId="1"/>
  </si>
  <si>
    <t>事業名</t>
  </si>
  <si>
    <t>管理者の情報</t>
    <rPh sb="0" eb="3">
      <t>カンリシャ</t>
    </rPh>
    <rPh sb="4" eb="6">
      <t>ジョウホウ</t>
    </rPh>
    <phoneticPr fontId="1"/>
  </si>
  <si>
    <t>事業CD</t>
    <rPh sb="0" eb="2">
      <t>ジギョウ</t>
    </rPh>
    <phoneticPr fontId="1"/>
  </si>
  <si>
    <t>業種CD</t>
    <rPh sb="0" eb="2">
      <t>ギョウシュ</t>
    </rPh>
    <phoneticPr fontId="1"/>
  </si>
  <si>
    <t>業務名</t>
    <rPh sb="2" eb="3">
      <t>メイ</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</si>
  <si>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</si>
  <si>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</si>
  <si>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</si>
  <si>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</si>
  <si>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</si>
  <si>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</si>
  <si>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</si>
  <si>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</si>
  <si>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</si>
  <si>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</si>
  <si>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</si>
  <si>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</si>
  <si>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</si>
  <si>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</si>
  <si>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</si>
  <si>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</si>
  <si>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</si>
  <si>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</si>
  <si>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</si>
  <si>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</si>
  <si>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</si>
  <si>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</si>
  <si>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</si>
  <si>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</si>
  <si>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</si>
  <si>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</si>
  <si>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</si>
  <si>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</si>
  <si>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</si>
  <si>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</si>
  <si>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</si>
  <si>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</si>
  <si>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</si>
  <si>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</si>
  <si>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</si>
  <si>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</si>
  <si>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</si>
  <si>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</si>
  <si>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</si>
  <si>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</si>
  <si>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</si>
  <si>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</si>
  <si>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</si>
  <si>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</si>
  <si>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</si>
  <si>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</si>
  <si>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</si>
  <si>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</si>
  <si>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</si>
  <si>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</si>
  <si>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</si>
  <si>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</si>
  <si>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</si>
  <si>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</si>
  <si>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</si>
  <si>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</si>
  <si>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</si>
  <si>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</si>
  <si>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</si>
  <si>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</si>
  <si>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</si>
  <si>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</si>
  <si>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</si>
  <si>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</si>
  <si>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</si>
  <si>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</si>
  <si>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</si>
  <si>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</si>
  <si>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</si>
  <si>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</si>
  <si>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</si>
  <si>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</si>
  <si>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</si>
  <si>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</si>
  <si>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</si>
  <si>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</si>
  <si>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</si>
  <si>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</si>
  <si>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</si>
  <si>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</si>
  <si>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</si>
  <si>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</si>
  <si>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</si>
  <si>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</si>
  <si>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</si>
  <si>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</si>
  <si>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</si>
  <si>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</si>
  <si>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</si>
  <si>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</si>
  <si>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</si>
  <si>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</si>
  <si>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</si>
  <si>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</si>
  <si>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</si>
  <si>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</si>
  <si>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</si>
  <si>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</si>
  <si>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</si>
  <si>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</si>
  <si>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</si>
  <si>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</si>
  <si>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</si>
  <si>
    <t>平成30年度より地方公営企業法の財務適用を行っている。
①経常収支比率
　収益として、人口増加により使用料収入が伸びていることや長期前受金戻入を計上していること等から比率が100％を超えている。しかし、使用料収入に加え、一般会計繰入金も投入されていることから、事業の効率化及び使用料の改定等、収入の確保に務める必要がある。
③流動比率
　浄化センター建設や管渠布設等における地方債償還金等の負担が大きいため、平均値を下回っている。収入の確保と事業の効率化等を進めていく必要がある。
④企業債残高対事業規模比率
　企業債残高は、借入額の抑制を行っており、令和元年度は一般会計繰入金の３条への繰入れ割合が多かったため、大幅な減少となった。
⑤経費回収率
　企業債利息の負担が大きいため、100％を下回っている。収入の確保、事業の効率化及び使用料の改定等を検討する必要がある。
⑥汚水処理原価
　企業債利息の負担が大きいため、全国平均より高くなっている。引き続き収入の確保と事業の効率化等を進めていく必要がある。
⑧水洗化率
　90％を超えているが、全国平均を下回っているため引き続き100％を目標とし、率の向上に努めていく必要がある。</t>
    <rPh sb="64" eb="66">
      <t>チョウキ</t>
    </rPh>
    <rPh sb="66" eb="69">
      <t>マエウケキン</t>
    </rPh>
    <rPh sb="69" eb="71">
      <t>レイニュウ</t>
    </rPh>
    <rPh sb="72" eb="74">
      <t>ケイジョウ</t>
    </rPh>
    <rPh sb="101" eb="104">
      <t>シヨウリョウ</t>
    </rPh>
    <rPh sb="104" eb="106">
      <t>シュウニュウ</t>
    </rPh>
    <rPh sb="107" eb="108">
      <t>クワ</t>
    </rPh>
    <rPh sb="110" eb="112">
      <t>イッパン</t>
    </rPh>
    <rPh sb="112" eb="114">
      <t>カイケイ</t>
    </rPh>
    <rPh sb="114" eb="117">
      <t>クリイレキン</t>
    </rPh>
    <rPh sb="118" eb="120">
      <t>トウニュウ</t>
    </rPh>
    <rPh sb="136" eb="137">
      <t>オヨ</t>
    </rPh>
    <rPh sb="138" eb="141">
      <t>シヨウリョウ</t>
    </rPh>
    <rPh sb="142" eb="144">
      <t>カイテイ</t>
    </rPh>
    <rPh sb="152" eb="153">
      <t>ツト</t>
    </rPh>
    <rPh sb="276" eb="278">
      <t>レイワ</t>
    </rPh>
    <rPh sb="278" eb="281">
      <t>ガンネンド</t>
    </rPh>
    <rPh sb="282" eb="284">
      <t>イッパン</t>
    </rPh>
    <rPh sb="284" eb="286">
      <t>カイケイ</t>
    </rPh>
    <rPh sb="286" eb="289">
      <t>クリイレキン</t>
    </rPh>
    <rPh sb="291" eb="292">
      <t>ジョウ</t>
    </rPh>
    <rPh sb="294" eb="296">
      <t>クリイ</t>
    </rPh>
    <rPh sb="297" eb="299">
      <t>ワリアイ</t>
    </rPh>
    <rPh sb="300" eb="301">
      <t>オオ</t>
    </rPh>
    <rPh sb="307" eb="309">
      <t>オオハバ</t>
    </rPh>
    <rPh sb="310" eb="312">
      <t>ゲンショウ</t>
    </rPh>
    <rPh sb="375" eb="377">
      <t>ケントウ</t>
    </rPh>
    <phoneticPr fontId="1"/>
  </si>
  <si>
    <t>　経営の健全性・効率性に係る指標について、平均値を下回っている項目もあり、引き続き収入の確保と事業の効率化等を進めていく必要がある。特に収入を確保するために、使用料の改定も検討していく。
　老朽化については、地方公営企業法適用後、年数が浅いため、率は低くなっているが、令和２年度にストックマジメント計画を策定し、効率的に更新を進めていく必要がある。
　令和元年度経営戦略策定済み。令和６年度経営戦略見直し予定。</t>
    <rPh sb="66" eb="67">
      <t>トク</t>
    </rPh>
    <rPh sb="68" eb="70">
      <t>シュウニュウ</t>
    </rPh>
    <rPh sb="71" eb="73">
      <t>カクホ</t>
    </rPh>
    <rPh sb="86" eb="88">
      <t>ケントウ</t>
    </rPh>
    <rPh sb="104" eb="106">
      <t>チホウ</t>
    </rPh>
    <rPh sb="106" eb="108">
      <t>コウエイ</t>
    </rPh>
    <rPh sb="108" eb="110">
      <t>キギョウ</t>
    </rPh>
    <rPh sb="110" eb="111">
      <t>ホウ</t>
    </rPh>
    <rPh sb="111" eb="114">
      <t>テキヨウゴ</t>
    </rPh>
    <rPh sb="115" eb="117">
      <t>ネンスウ</t>
    </rPh>
    <rPh sb="118" eb="119">
      <t>アサ</t>
    </rPh>
    <rPh sb="134" eb="136">
      <t>レイワ</t>
    </rPh>
    <rPh sb="137" eb="138">
      <t>ネン</t>
    </rPh>
    <rPh sb="138" eb="139">
      <t>ド</t>
    </rPh>
    <rPh sb="176" eb="178">
      <t>レイワ</t>
    </rPh>
    <rPh sb="178" eb="179">
      <t>ガン</t>
    </rPh>
    <rPh sb="179" eb="181">
      <t>ネンド</t>
    </rPh>
    <rPh sb="185" eb="187">
      <t>サクテイ</t>
    </rPh>
    <rPh sb="187" eb="188">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</si>
</sst>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7A-4CBD-8711-48DB78F3C9D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0.05</c:v>
                </c:pt>
              </c:numCache>
            </c:numRef>
          </c:val>
          <c:smooth val="0"/>
          <c:extLst>
            <c:ext xmlns:c16="http://schemas.microsoft.com/office/drawing/2014/chart" uri="{C3380CC4-5D6E-409C-BE32-E72D297353CC}">
              <c16:uniqueId val="{00000001-6F7A-4CBD-8711-48DB78F3C9D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102.15</c:v>
                </c:pt>
                <c:pt idx="4">
                  <c:v>101.93</c:v>
                </c:pt>
              </c:numCache>
            </c:numRef>
          </c:val>
          <c:extLst>
            <c:ext xmlns:c16="http://schemas.microsoft.com/office/drawing/2014/chart" uri="{C3380CC4-5D6E-409C-BE32-E72D297353CC}">
              <c16:uniqueId val="{00000000-C56B-42F5-803E-BEDF742299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106.25</c:v>
                </c:pt>
                <c:pt idx="4">
                  <c:v>105.89</c:v>
                </c:pt>
              </c:numCache>
            </c:numRef>
          </c:val>
          <c:smooth val="0"/>
          <c:extLst>
            <c:ext xmlns:c16="http://schemas.microsoft.com/office/drawing/2014/chart" uri="{C3380CC4-5D6E-409C-BE32-E72D297353CC}">
              <c16:uniqueId val="{00000001-C56B-42F5-803E-BEDF742299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3.4</c:v>
                </c:pt>
                <c:pt idx="4">
                  <c:v>6.29</c:v>
                </c:pt>
              </c:numCache>
            </c:numRef>
          </c:val>
          <c:extLst>
            <c:ext xmlns:c16="http://schemas.microsoft.com/office/drawing/2014/chart" uri="{C3380CC4-5D6E-409C-BE32-E72D297353CC}">
              <c16:uniqueId val="{00000000-FC10-4550-AB46-072A0C5EBA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14.75</c:v>
                </c:pt>
                <c:pt idx="4">
                  <c:v>19.78</c:v>
                </c:pt>
              </c:numCache>
            </c:numRef>
          </c:val>
          <c:smooth val="0"/>
          <c:extLst>
            <c:ext xmlns:c16="http://schemas.microsoft.com/office/drawing/2014/chart" uri="{C3380CC4-5D6E-409C-BE32-E72D297353CC}">
              <c16:uniqueId val="{00000001-FC10-4550-AB46-072A0C5EBA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CC-4ABC-84A4-E484BA1E85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0.25</c:v>
                </c:pt>
                <c:pt idx="4">
                  <c:v>0.44</c:v>
                </c:pt>
              </c:numCache>
            </c:numRef>
          </c:val>
          <c:smooth val="0"/>
          <c:extLst>
            <c:ext xmlns:c16="http://schemas.microsoft.com/office/drawing/2014/chart" uri="{C3380CC4-5D6E-409C-BE32-E72D297353CC}">
              <c16:uniqueId val="{00000001-20CC-4ABC-84A4-E484BA1E85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01-481D-BDB2-022901A374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0.78</c:v>
                </c:pt>
                <c:pt idx="4">
                  <c:v>0.83</c:v>
                </c:pt>
              </c:numCache>
            </c:numRef>
          </c:val>
          <c:smooth val="0"/>
          <c:extLst>
            <c:ext xmlns:c16="http://schemas.microsoft.com/office/drawing/2014/chart" uri="{C3380CC4-5D6E-409C-BE32-E72D297353CC}">
              <c16:uniqueId val="{00000001-5E01-481D-BDB2-022901A374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49.97</c:v>
                </c:pt>
                <c:pt idx="4">
                  <c:v>47.18</c:v>
                </c:pt>
              </c:numCache>
            </c:numRef>
          </c:val>
          <c:extLst>
            <c:ext xmlns:c16="http://schemas.microsoft.com/office/drawing/2014/chart" uri="{C3380CC4-5D6E-409C-BE32-E72D297353CC}">
              <c16:uniqueId val="{00000000-1C0D-452A-A3AE-790F292EF6F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67.2</c:v>
                </c:pt>
                <c:pt idx="4">
                  <c:v>61.2</c:v>
                </c:pt>
              </c:numCache>
            </c:numRef>
          </c:val>
          <c:smooth val="0"/>
          <c:extLst>
            <c:ext xmlns:c16="http://schemas.microsoft.com/office/drawing/2014/chart" uri="{C3380CC4-5D6E-409C-BE32-E72D297353CC}">
              <c16:uniqueId val="{00000001-1C0D-452A-A3AE-790F292EF6F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566.36</c:v>
                </c:pt>
                <c:pt idx="4">
                  <c:v>185.54</c:v>
                </c:pt>
              </c:numCache>
            </c:numRef>
          </c:val>
          <c:extLst>
            <c:ext xmlns:c16="http://schemas.microsoft.com/office/drawing/2014/chart" uri="{C3380CC4-5D6E-409C-BE32-E72D297353CC}">
              <c16:uniqueId val="{00000000-E30D-4B7C-9869-E82A624080F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1023.34</c:v>
                </c:pt>
                <c:pt idx="4">
                  <c:v>1033.5999999999999</c:v>
                </c:pt>
              </c:numCache>
            </c:numRef>
          </c:val>
          <c:smooth val="0"/>
          <c:extLst>
            <c:ext xmlns:c16="http://schemas.microsoft.com/office/drawing/2014/chart" uri="{C3380CC4-5D6E-409C-BE32-E72D297353CC}">
              <c16:uniqueId val="{00000001-E30D-4B7C-9869-E82A624080F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92.1</c:v>
                </c:pt>
                <c:pt idx="4">
                  <c:v>92.32</c:v>
                </c:pt>
              </c:numCache>
            </c:numRef>
          </c:val>
          <c:extLst>
            <c:ext xmlns:c16="http://schemas.microsoft.com/office/drawing/2014/chart" uri="{C3380CC4-5D6E-409C-BE32-E72D297353CC}">
              <c16:uniqueId val="{00000000-37A9-42E8-B4C9-923887BB9C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82.26</c:v>
                </c:pt>
                <c:pt idx="4">
                  <c:v>85.39</c:v>
                </c:pt>
              </c:numCache>
            </c:numRef>
          </c:val>
          <c:smooth val="0"/>
          <c:extLst>
            <c:ext xmlns:c16="http://schemas.microsoft.com/office/drawing/2014/chart" uri="{C3380CC4-5D6E-409C-BE32-E72D297353CC}">
              <c16:uniqueId val="{00000001-37A9-42E8-B4C9-923887BB9C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150.07</c:v>
                </c:pt>
                <c:pt idx="4">
                  <c:v>150.07</c:v>
                </c:pt>
              </c:numCache>
            </c:numRef>
          </c:val>
          <c:extLst>
            <c:ext xmlns:c16="http://schemas.microsoft.com/office/drawing/2014/chart" uri="{C3380CC4-5D6E-409C-BE32-E72D297353CC}">
              <c16:uniqueId val="{00000000-0176-4667-9048-99AE0ADB35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154.25</c:v>
                </c:pt>
                <c:pt idx="4">
                  <c:v>150.96</c:v>
                </c:pt>
              </c:numCache>
            </c:numRef>
          </c:val>
          <c:smooth val="0"/>
          <c:extLst>
            <c:ext xmlns:c16="http://schemas.microsoft.com/office/drawing/2014/chart" uri="{C3380CC4-5D6E-409C-BE32-E72D297353CC}">
              <c16:uniqueId val="{00000001-0176-4667-9048-99AE0ADB35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55.34</c:v>
                </c:pt>
                <c:pt idx="4">
                  <c:v>55.89</c:v>
                </c:pt>
              </c:numCache>
            </c:numRef>
          </c:val>
          <c:extLst>
            <c:ext xmlns:c16="http://schemas.microsoft.com/office/drawing/2014/chart" uri="{C3380CC4-5D6E-409C-BE32-E72D297353CC}">
              <c16:uniqueId val="{00000000-73FC-4512-92E4-FE456AF323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64.510000000000005</c:v>
                </c:pt>
                <c:pt idx="4">
                  <c:v>66.180000000000007</c:v>
                </c:pt>
              </c:numCache>
            </c:numRef>
          </c:val>
          <c:smooth val="0"/>
          <c:extLst>
            <c:ext xmlns:c16="http://schemas.microsoft.com/office/drawing/2014/chart" uri="{C3380CC4-5D6E-409C-BE32-E72D297353CC}">
              <c16:uniqueId val="{00000001-73FC-4512-92E4-FE456AF3239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91.94</c:v>
                </c:pt>
                <c:pt idx="4">
                  <c:v>92.01</c:v>
                </c:pt>
              </c:numCache>
            </c:numRef>
          </c:val>
          <c:extLst>
            <c:ext xmlns:c16="http://schemas.microsoft.com/office/drawing/2014/chart" uri="{C3380CC4-5D6E-409C-BE32-E72D297353CC}">
              <c16:uniqueId val="{00000000-A54D-49D8-A7C2-488A610D0E5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91.62</c:v>
                </c:pt>
                <c:pt idx="4">
                  <c:v>91.87</c:v>
                </c:pt>
              </c:numCache>
            </c:numRef>
          </c:val>
          <c:smooth val="0"/>
          <c:extLst>
            <c:ext xmlns:c16="http://schemas.microsoft.com/office/drawing/2014/chart" uri="{C3380CC4-5D6E-409C-BE32-E72D297353CC}">
              <c16:uniqueId val="{00000001-A54D-49D8-A7C2-488A610D0E5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【108.07】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【69.54】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【682.51】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【95.35】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【59.64】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【136.15】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【100.34】</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【38.57】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【5.90】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長久手市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14</v>
      </c>
      <c r="J7" s="44"/>
      <c r="K7" s="44"/>
      <c r="L7" s="44"/>
      <c r="M7" s="44"/>
      <c r="N7" s="44"/>
      <c r="O7" s="44"/>
      <c r="P7" s="44" t="s">
        <v>5</v>
      </c>
      <c r="Q7" s="44"/>
      <c r="R7" s="44"/>
      <c r="S7" s="44"/>
      <c r="T7" s="44"/>
      <c r="U7" s="44"/>
      <c r="V7" s="44"/>
      <c r="W7" s="44" t="s">
        <v>4</v>
      </c>
      <c r="X7" s="44"/>
      <c r="Y7" s="44"/>
      <c r="Z7" s="44"/>
      <c r="AA7" s="44"/>
      <c r="AB7" s="44"/>
      <c r="AC7" s="44"/>
      <c r="AD7" s="44" t="s">
        <v>6</v>
      </c>
      <c r="AE7" s="44"/>
      <c r="AF7" s="44"/>
      <c r="AG7" s="44"/>
      <c r="AH7" s="44"/>
      <c r="AI7" s="44"/>
      <c r="AJ7" s="44"/>
      <c r="AK7" s="3"/>
      <c r="AL7" s="44" t="s">
        <v>16</v>
      </c>
      <c r="AM7" s="44"/>
      <c r="AN7" s="44"/>
      <c r="AO7" s="44"/>
      <c r="AP7" s="44"/>
      <c r="AQ7" s="44"/>
      <c r="AR7" s="44"/>
      <c r="AS7" s="44"/>
      <c r="AT7" s="44" t="s">
        <v>10</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Bc2</v>
      </c>
      <c r="X8" s="45"/>
      <c r="Y8" s="45"/>
      <c r="Z8" s="45"/>
      <c r="AA8" s="45"/>
      <c r="AB8" s="45"/>
      <c r="AC8" s="45"/>
      <c r="AD8" s="46" t="str">
        <f>データ!$M$6</f>
        <v>非設置</v>
      </c>
      <c r="AE8" s="46"/>
      <c r="AF8" s="46"/>
      <c r="AG8" s="46"/>
      <c r="AH8" s="46"/>
      <c r="AI8" s="46"/>
      <c r="AJ8" s="46"/>
      <c r="AK8" s="3"/>
      <c r="AL8" s="47">
        <f>データ!S6</f>
        <v>59480</v>
      </c>
      <c r="AM8" s="47"/>
      <c r="AN8" s="47"/>
      <c r="AO8" s="47"/>
      <c r="AP8" s="47"/>
      <c r="AQ8" s="47"/>
      <c r="AR8" s="47"/>
      <c r="AS8" s="47"/>
      <c r="AT8" s="48">
        <f>データ!T6</f>
        <v>21.55</v>
      </c>
      <c r="AU8" s="48"/>
      <c r="AV8" s="48"/>
      <c r="AW8" s="48"/>
      <c r="AX8" s="48"/>
      <c r="AY8" s="48"/>
      <c r="AZ8" s="48"/>
      <c r="BA8" s="48"/>
      <c r="BB8" s="48">
        <f>データ!U6</f>
        <v>2760.09</v>
      </c>
      <c r="BC8" s="48"/>
      <c r="BD8" s="48"/>
      <c r="BE8" s="48"/>
      <c r="BF8" s="48"/>
      <c r="BG8" s="48"/>
      <c r="BH8" s="48"/>
      <c r="BI8" s="48"/>
      <c r="BJ8" s="3"/>
      <c r="BK8" s="3"/>
      <c r="BL8" s="49" t="s">
        <v>15</v>
      </c>
      <c r="BM8" s="50"/>
      <c r="BN8" s="17" t="s">
        <v>20</v>
      </c>
      <c r="BO8" s="20"/>
      <c r="BP8" s="20"/>
      <c r="BQ8" s="20"/>
      <c r="BR8" s="20"/>
      <c r="BS8" s="20"/>
      <c r="BT8" s="20"/>
      <c r="BU8" s="20"/>
      <c r="BV8" s="20"/>
      <c r="BW8" s="20"/>
      <c r="BX8" s="20"/>
      <c r="BY8" s="24"/>
    </row>
    <row r="9" spans="1:78" ht="18.75" customHeight="1" x14ac:dyDescent="0.15">
      <c r="A9" s="2"/>
      <c r="B9" s="44" t="s">
        <v>1</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0</v>
      </c>
      <c r="AE9" s="44"/>
      <c r="AF9" s="44"/>
      <c r="AG9" s="44"/>
      <c r="AH9" s="44"/>
      <c r="AI9" s="44"/>
      <c r="AJ9" s="44"/>
      <c r="AK9" s="3"/>
      <c r="AL9" s="44" t="s">
        <v>27</v>
      </c>
      <c r="AM9" s="44"/>
      <c r="AN9" s="44"/>
      <c r="AO9" s="44"/>
      <c r="AP9" s="44"/>
      <c r="AQ9" s="44"/>
      <c r="AR9" s="44"/>
      <c r="AS9" s="44"/>
      <c r="AT9" s="44" t="s">
        <v>28</v>
      </c>
      <c r="AU9" s="44"/>
      <c r="AV9" s="44"/>
      <c r="AW9" s="44"/>
      <c r="AX9" s="44"/>
      <c r="AY9" s="44"/>
      <c r="AZ9" s="44"/>
      <c r="BA9" s="44"/>
      <c r="BB9" s="44" t="s">
        <v>29</v>
      </c>
      <c r="BC9" s="44"/>
      <c r="BD9" s="44"/>
      <c r="BE9" s="44"/>
      <c r="BF9" s="44"/>
      <c r="BG9" s="44"/>
      <c r="BH9" s="44"/>
      <c r="BI9" s="44"/>
      <c r="BJ9" s="3"/>
      <c r="BK9" s="3"/>
      <c r="BL9" s="51" t="s">
        <v>32</v>
      </c>
      <c r="BM9" s="52"/>
      <c r="BN9" s="18" t="s">
        <v>33</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77.16</v>
      </c>
      <c r="J10" s="48"/>
      <c r="K10" s="48"/>
      <c r="L10" s="48"/>
      <c r="M10" s="48"/>
      <c r="N10" s="48"/>
      <c r="O10" s="48"/>
      <c r="P10" s="48">
        <f>データ!P6</f>
        <v>90.06</v>
      </c>
      <c r="Q10" s="48"/>
      <c r="R10" s="48"/>
      <c r="S10" s="48"/>
      <c r="T10" s="48"/>
      <c r="U10" s="48"/>
      <c r="V10" s="48"/>
      <c r="W10" s="48">
        <f>データ!Q6</f>
        <v>94.34</v>
      </c>
      <c r="X10" s="48"/>
      <c r="Y10" s="48"/>
      <c r="Z10" s="48"/>
      <c r="AA10" s="48"/>
      <c r="AB10" s="48"/>
      <c r="AC10" s="48"/>
      <c r="AD10" s="47">
        <f>データ!R6</f>
        <v>2160</v>
      </c>
      <c r="AE10" s="47"/>
      <c r="AF10" s="47"/>
      <c r="AG10" s="47"/>
      <c r="AH10" s="47"/>
      <c r="AI10" s="47"/>
      <c r="AJ10" s="47"/>
      <c r="AK10" s="2"/>
      <c r="AL10" s="47">
        <f>データ!V6</f>
        <v>53586</v>
      </c>
      <c r="AM10" s="47"/>
      <c r="AN10" s="47"/>
      <c r="AO10" s="47"/>
      <c r="AP10" s="47"/>
      <c r="AQ10" s="47"/>
      <c r="AR10" s="47"/>
      <c r="AS10" s="47"/>
      <c r="AT10" s="48">
        <f>データ!W6</f>
        <v>7.55</v>
      </c>
      <c r="AU10" s="48"/>
      <c r="AV10" s="48"/>
      <c r="AW10" s="48"/>
      <c r="AX10" s="48"/>
      <c r="AY10" s="48"/>
      <c r="AZ10" s="48"/>
      <c r="BA10" s="48"/>
      <c r="BB10" s="48">
        <f>データ!X6</f>
        <v>7097.48</v>
      </c>
      <c r="BC10" s="48"/>
      <c r="BD10" s="48"/>
      <c r="BE10" s="48"/>
      <c r="BF10" s="48"/>
      <c r="BG10" s="48"/>
      <c r="BH10" s="48"/>
      <c r="BI10" s="48"/>
      <c r="BJ10" s="2"/>
      <c r="BK10" s="2"/>
      <c r="BL10" s="53" t="s">
        <v>35</v>
      </c>
      <c r="BM10" s="54"/>
      <c r="BN10" s="19" t="s">
        <v>36</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37</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38</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39</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6" t="s">
        <v>112</v>
      </c>
      <c r="BM47" s="77"/>
      <c r="BN47" s="77"/>
      <c r="BO47" s="77"/>
      <c r="BP47" s="77"/>
      <c r="BQ47" s="77"/>
      <c r="BR47" s="77"/>
      <c r="BS47" s="77"/>
      <c r="BT47" s="77"/>
      <c r="BU47" s="77"/>
      <c r="BV47" s="77"/>
      <c r="BW47" s="77"/>
      <c r="BX47" s="77"/>
      <c r="BY47" s="77"/>
      <c r="BZ47" s="78"/>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6"/>
      <c r="BM48" s="77"/>
      <c r="BN48" s="77"/>
      <c r="BO48" s="77"/>
      <c r="BP48" s="77"/>
      <c r="BQ48" s="77"/>
      <c r="BR48" s="77"/>
      <c r="BS48" s="77"/>
      <c r="BT48" s="77"/>
      <c r="BU48" s="77"/>
      <c r="BV48" s="77"/>
      <c r="BW48" s="77"/>
      <c r="BX48" s="77"/>
      <c r="BY48" s="77"/>
      <c r="BZ48" s="78"/>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6"/>
      <c r="BM49" s="77"/>
      <c r="BN49" s="77"/>
      <c r="BO49" s="77"/>
      <c r="BP49" s="77"/>
      <c r="BQ49" s="77"/>
      <c r="BR49" s="77"/>
      <c r="BS49" s="77"/>
      <c r="BT49" s="77"/>
      <c r="BU49" s="77"/>
      <c r="BV49" s="77"/>
      <c r="BW49" s="77"/>
      <c r="BX49" s="77"/>
      <c r="BY49" s="77"/>
      <c r="BZ49" s="78"/>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6"/>
      <c r="BM50" s="77"/>
      <c r="BN50" s="77"/>
      <c r="BO50" s="77"/>
      <c r="BP50" s="77"/>
      <c r="BQ50" s="77"/>
      <c r="BR50" s="77"/>
      <c r="BS50" s="77"/>
      <c r="BT50" s="77"/>
      <c r="BU50" s="77"/>
      <c r="BV50" s="77"/>
      <c r="BW50" s="77"/>
      <c r="BX50" s="77"/>
      <c r="BY50" s="77"/>
      <c r="BZ50" s="78"/>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6"/>
      <c r="BM51" s="77"/>
      <c r="BN51" s="77"/>
      <c r="BO51" s="77"/>
      <c r="BP51" s="77"/>
      <c r="BQ51" s="77"/>
      <c r="BR51" s="77"/>
      <c r="BS51" s="77"/>
      <c r="BT51" s="77"/>
      <c r="BU51" s="77"/>
      <c r="BV51" s="77"/>
      <c r="BW51" s="77"/>
      <c r="BX51" s="77"/>
      <c r="BY51" s="77"/>
      <c r="BZ51" s="78"/>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6"/>
      <c r="BM52" s="77"/>
      <c r="BN52" s="77"/>
      <c r="BO52" s="77"/>
      <c r="BP52" s="77"/>
      <c r="BQ52" s="77"/>
      <c r="BR52" s="77"/>
      <c r="BS52" s="77"/>
      <c r="BT52" s="77"/>
      <c r="BU52" s="77"/>
      <c r="BV52" s="77"/>
      <c r="BW52" s="77"/>
      <c r="BX52" s="77"/>
      <c r="BY52" s="77"/>
      <c r="BZ52" s="78"/>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6"/>
      <c r="BM53" s="77"/>
      <c r="BN53" s="77"/>
      <c r="BO53" s="77"/>
      <c r="BP53" s="77"/>
      <c r="BQ53" s="77"/>
      <c r="BR53" s="77"/>
      <c r="BS53" s="77"/>
      <c r="BT53" s="77"/>
      <c r="BU53" s="77"/>
      <c r="BV53" s="77"/>
      <c r="BW53" s="77"/>
      <c r="BX53" s="77"/>
      <c r="BY53" s="77"/>
      <c r="BZ53" s="78"/>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6"/>
      <c r="BM54" s="77"/>
      <c r="BN54" s="77"/>
      <c r="BO54" s="77"/>
      <c r="BP54" s="77"/>
      <c r="BQ54" s="77"/>
      <c r="BR54" s="77"/>
      <c r="BS54" s="77"/>
      <c r="BT54" s="77"/>
      <c r="BU54" s="77"/>
      <c r="BV54" s="77"/>
      <c r="BW54" s="77"/>
      <c r="BX54" s="77"/>
      <c r="BY54" s="77"/>
      <c r="BZ54" s="78"/>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6"/>
      <c r="BM55" s="77"/>
      <c r="BN55" s="77"/>
      <c r="BO55" s="77"/>
      <c r="BP55" s="77"/>
      <c r="BQ55" s="77"/>
      <c r="BR55" s="77"/>
      <c r="BS55" s="77"/>
      <c r="BT55" s="77"/>
      <c r="BU55" s="77"/>
      <c r="BV55" s="77"/>
      <c r="BW55" s="77"/>
      <c r="BX55" s="77"/>
      <c r="BY55" s="77"/>
      <c r="BZ55" s="78"/>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6"/>
      <c r="BM56" s="77"/>
      <c r="BN56" s="77"/>
      <c r="BO56" s="77"/>
      <c r="BP56" s="77"/>
      <c r="BQ56" s="77"/>
      <c r="BR56" s="77"/>
      <c r="BS56" s="77"/>
      <c r="BT56" s="77"/>
      <c r="BU56" s="77"/>
      <c r="BV56" s="77"/>
      <c r="BW56" s="77"/>
      <c r="BX56" s="77"/>
      <c r="BY56" s="77"/>
      <c r="BZ56" s="78"/>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6"/>
      <c r="BM57" s="77"/>
      <c r="BN57" s="77"/>
      <c r="BO57" s="77"/>
      <c r="BP57" s="77"/>
      <c r="BQ57" s="77"/>
      <c r="BR57" s="77"/>
      <c r="BS57" s="77"/>
      <c r="BT57" s="77"/>
      <c r="BU57" s="77"/>
      <c r="BV57" s="77"/>
      <c r="BW57" s="77"/>
      <c r="BX57" s="77"/>
      <c r="BY57" s="77"/>
      <c r="BZ57" s="78"/>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6"/>
      <c r="BM58" s="77"/>
      <c r="BN58" s="77"/>
      <c r="BO58" s="77"/>
      <c r="BP58" s="77"/>
      <c r="BQ58" s="77"/>
      <c r="BR58" s="77"/>
      <c r="BS58" s="77"/>
      <c r="BT58" s="77"/>
      <c r="BU58" s="77"/>
      <c r="BV58" s="77"/>
      <c r="BW58" s="77"/>
      <c r="BX58" s="77"/>
      <c r="BY58" s="77"/>
      <c r="BZ58" s="78"/>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6"/>
      <c r="BM59" s="77"/>
      <c r="BN59" s="77"/>
      <c r="BO59" s="77"/>
      <c r="BP59" s="77"/>
      <c r="BQ59" s="77"/>
      <c r="BR59" s="77"/>
      <c r="BS59" s="77"/>
      <c r="BT59" s="77"/>
      <c r="BU59" s="77"/>
      <c r="BV59" s="77"/>
      <c r="BW59" s="77"/>
      <c r="BX59" s="77"/>
      <c r="BY59" s="77"/>
      <c r="BZ59" s="78"/>
    </row>
    <row r="60" spans="1:78" ht="13.5" customHeight="1" x14ac:dyDescent="0.15">
      <c r="A60" s="2"/>
      <c r="B60" s="61" t="s">
        <v>11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6"/>
      <c r="BM60" s="77"/>
      <c r="BN60" s="77"/>
      <c r="BO60" s="77"/>
      <c r="BP60" s="77"/>
      <c r="BQ60" s="77"/>
      <c r="BR60" s="77"/>
      <c r="BS60" s="77"/>
      <c r="BT60" s="77"/>
      <c r="BU60" s="77"/>
      <c r="BV60" s="77"/>
      <c r="BW60" s="77"/>
      <c r="BX60" s="77"/>
      <c r="BY60" s="77"/>
      <c r="BZ60" s="7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6"/>
      <c r="BM61" s="77"/>
      <c r="BN61" s="77"/>
      <c r="BO61" s="77"/>
      <c r="BP61" s="77"/>
      <c r="BQ61" s="77"/>
      <c r="BR61" s="77"/>
      <c r="BS61" s="77"/>
      <c r="BT61" s="77"/>
      <c r="BU61" s="77"/>
      <c r="BV61" s="77"/>
      <c r="BW61" s="77"/>
      <c r="BX61" s="77"/>
      <c r="BY61" s="77"/>
      <c r="BZ61" s="78"/>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6"/>
      <c r="BM62" s="77"/>
      <c r="BN62" s="77"/>
      <c r="BO62" s="77"/>
      <c r="BP62" s="77"/>
      <c r="BQ62" s="77"/>
      <c r="BR62" s="77"/>
      <c r="BS62" s="77"/>
      <c r="BT62" s="77"/>
      <c r="BU62" s="77"/>
      <c r="BV62" s="77"/>
      <c r="BW62" s="77"/>
      <c r="BX62" s="77"/>
      <c r="BY62" s="77"/>
      <c r="BZ62" s="78"/>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9"/>
      <c r="BM63" s="80"/>
      <c r="BN63" s="80"/>
      <c r="BO63" s="80"/>
      <c r="BP63" s="80"/>
      <c r="BQ63" s="80"/>
      <c r="BR63" s="80"/>
      <c r="BS63" s="80"/>
      <c r="BT63" s="80"/>
      <c r="BU63" s="80"/>
      <c r="BV63" s="80"/>
      <c r="BW63" s="80"/>
      <c r="BX63" s="80"/>
      <c r="BY63" s="80"/>
      <c r="BZ63" s="81"/>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12</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6" t="s">
        <v>114</v>
      </c>
      <c r="BM66" s="77"/>
      <c r="BN66" s="77"/>
      <c r="BO66" s="77"/>
      <c r="BP66" s="77"/>
      <c r="BQ66" s="77"/>
      <c r="BR66" s="77"/>
      <c r="BS66" s="77"/>
      <c r="BT66" s="77"/>
      <c r="BU66" s="77"/>
      <c r="BV66" s="77"/>
      <c r="BW66" s="77"/>
      <c r="BX66" s="77"/>
      <c r="BY66" s="77"/>
      <c r="BZ66" s="78"/>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6"/>
      <c r="BM67" s="77"/>
      <c r="BN67" s="77"/>
      <c r="BO67" s="77"/>
      <c r="BP67" s="77"/>
      <c r="BQ67" s="77"/>
      <c r="BR67" s="77"/>
      <c r="BS67" s="77"/>
      <c r="BT67" s="77"/>
      <c r="BU67" s="77"/>
      <c r="BV67" s="77"/>
      <c r="BW67" s="77"/>
      <c r="BX67" s="77"/>
      <c r="BY67" s="77"/>
      <c r="BZ67" s="78"/>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6"/>
      <c r="BM68" s="77"/>
      <c r="BN68" s="77"/>
      <c r="BO68" s="77"/>
      <c r="BP68" s="77"/>
      <c r="BQ68" s="77"/>
      <c r="BR68" s="77"/>
      <c r="BS68" s="77"/>
      <c r="BT68" s="77"/>
      <c r="BU68" s="77"/>
      <c r="BV68" s="77"/>
      <c r="BW68" s="77"/>
      <c r="BX68" s="77"/>
      <c r="BY68" s="77"/>
      <c r="BZ68" s="78"/>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6"/>
      <c r="BM69" s="77"/>
      <c r="BN69" s="77"/>
      <c r="BO69" s="77"/>
      <c r="BP69" s="77"/>
      <c r="BQ69" s="77"/>
      <c r="BR69" s="77"/>
      <c r="BS69" s="77"/>
      <c r="BT69" s="77"/>
      <c r="BU69" s="77"/>
      <c r="BV69" s="77"/>
      <c r="BW69" s="77"/>
      <c r="BX69" s="77"/>
      <c r="BY69" s="77"/>
      <c r="BZ69" s="78"/>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6"/>
      <c r="BM70" s="77"/>
      <c r="BN70" s="77"/>
      <c r="BO70" s="77"/>
      <c r="BP70" s="77"/>
      <c r="BQ70" s="77"/>
      <c r="BR70" s="77"/>
      <c r="BS70" s="77"/>
      <c r="BT70" s="77"/>
      <c r="BU70" s="77"/>
      <c r="BV70" s="77"/>
      <c r="BW70" s="77"/>
      <c r="BX70" s="77"/>
      <c r="BY70" s="77"/>
      <c r="BZ70" s="78"/>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6"/>
      <c r="BM71" s="77"/>
      <c r="BN71" s="77"/>
      <c r="BO71" s="77"/>
      <c r="BP71" s="77"/>
      <c r="BQ71" s="77"/>
      <c r="BR71" s="77"/>
      <c r="BS71" s="77"/>
      <c r="BT71" s="77"/>
      <c r="BU71" s="77"/>
      <c r="BV71" s="77"/>
      <c r="BW71" s="77"/>
      <c r="BX71" s="77"/>
      <c r="BY71" s="77"/>
      <c r="BZ71" s="78"/>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6"/>
      <c r="BM72" s="77"/>
      <c r="BN72" s="77"/>
      <c r="BO72" s="77"/>
      <c r="BP72" s="77"/>
      <c r="BQ72" s="77"/>
      <c r="BR72" s="77"/>
      <c r="BS72" s="77"/>
      <c r="BT72" s="77"/>
      <c r="BU72" s="77"/>
      <c r="BV72" s="77"/>
      <c r="BW72" s="77"/>
      <c r="BX72" s="77"/>
      <c r="BY72" s="77"/>
      <c r="BZ72" s="78"/>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6"/>
      <c r="BM73" s="77"/>
      <c r="BN73" s="77"/>
      <c r="BO73" s="77"/>
      <c r="BP73" s="77"/>
      <c r="BQ73" s="77"/>
      <c r="BR73" s="77"/>
      <c r="BS73" s="77"/>
      <c r="BT73" s="77"/>
      <c r="BU73" s="77"/>
      <c r="BV73" s="77"/>
      <c r="BW73" s="77"/>
      <c r="BX73" s="77"/>
      <c r="BY73" s="77"/>
      <c r="BZ73" s="78"/>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6"/>
      <c r="BM74" s="77"/>
      <c r="BN74" s="77"/>
      <c r="BO74" s="77"/>
      <c r="BP74" s="77"/>
      <c r="BQ74" s="77"/>
      <c r="BR74" s="77"/>
      <c r="BS74" s="77"/>
      <c r="BT74" s="77"/>
      <c r="BU74" s="77"/>
      <c r="BV74" s="77"/>
      <c r="BW74" s="77"/>
      <c r="BX74" s="77"/>
      <c r="BY74" s="77"/>
      <c r="BZ74" s="78"/>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6"/>
      <c r="BM75" s="77"/>
      <c r="BN75" s="77"/>
      <c r="BO75" s="77"/>
      <c r="BP75" s="77"/>
      <c r="BQ75" s="77"/>
      <c r="BR75" s="77"/>
      <c r="BS75" s="77"/>
      <c r="BT75" s="77"/>
      <c r="BU75" s="77"/>
      <c r="BV75" s="77"/>
      <c r="BW75" s="77"/>
      <c r="BX75" s="77"/>
      <c r="BY75" s="77"/>
      <c r="BZ75" s="78"/>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6"/>
      <c r="BM76" s="77"/>
      <c r="BN76" s="77"/>
      <c r="BO76" s="77"/>
      <c r="BP76" s="77"/>
      <c r="BQ76" s="77"/>
      <c r="BR76" s="77"/>
      <c r="BS76" s="77"/>
      <c r="BT76" s="77"/>
      <c r="BU76" s="77"/>
      <c r="BV76" s="77"/>
      <c r="BW76" s="77"/>
      <c r="BX76" s="77"/>
      <c r="BY76" s="77"/>
      <c r="BZ76" s="78"/>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6"/>
      <c r="BM77" s="77"/>
      <c r="BN77" s="77"/>
      <c r="BO77" s="77"/>
      <c r="BP77" s="77"/>
      <c r="BQ77" s="77"/>
      <c r="BR77" s="77"/>
      <c r="BS77" s="77"/>
      <c r="BT77" s="77"/>
      <c r="BU77" s="77"/>
      <c r="BV77" s="77"/>
      <c r="BW77" s="77"/>
      <c r="BX77" s="77"/>
      <c r="BY77" s="77"/>
      <c r="BZ77" s="78"/>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6"/>
      <c r="BM78" s="77"/>
      <c r="BN78" s="77"/>
      <c r="BO78" s="77"/>
      <c r="BP78" s="77"/>
      <c r="BQ78" s="77"/>
      <c r="BR78" s="77"/>
      <c r="BS78" s="77"/>
      <c r="BT78" s="77"/>
      <c r="BU78" s="77"/>
      <c r="BV78" s="77"/>
      <c r="BW78" s="77"/>
      <c r="BX78" s="77"/>
      <c r="BY78" s="77"/>
      <c r="BZ78" s="78"/>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6"/>
      <c r="BM79" s="77"/>
      <c r="BN79" s="77"/>
      <c r="BO79" s="77"/>
      <c r="BP79" s="77"/>
      <c r="BQ79" s="77"/>
      <c r="BR79" s="77"/>
      <c r="BS79" s="77"/>
      <c r="BT79" s="77"/>
      <c r="BU79" s="77"/>
      <c r="BV79" s="77"/>
      <c r="BW79" s="77"/>
      <c r="BX79" s="77"/>
      <c r="BY79" s="77"/>
      <c r="BZ79" s="78"/>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6"/>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6"/>
      <c r="BM81" s="77"/>
      <c r="BN81" s="77"/>
      <c r="BO81" s="77"/>
      <c r="BP81" s="77"/>
      <c r="BQ81" s="77"/>
      <c r="BR81" s="77"/>
      <c r="BS81" s="77"/>
      <c r="BT81" s="77"/>
      <c r="BU81" s="77"/>
      <c r="BV81" s="77"/>
      <c r="BW81" s="77"/>
      <c r="BX81" s="77"/>
      <c r="BY81" s="77"/>
      <c r="BZ81" s="78"/>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41</v>
      </c>
    </row>
    <row r="84" spans="1:78" hidden="1" x14ac:dyDescent="0.15">
      <c r="B84" s="6" t="s">
        <v>42</v>
      </c>
      <c r="C84" s="6"/>
      <c r="D84" s="6"/>
      <c r="E84" s="6" t="s">
        <v>43</v>
      </c>
      <c r="F84" s="6" t="s">
        <v>45</v>
      </c>
      <c r="G84" s="6" t="s">
        <v>46</v>
      </c>
      <c r="H84" s="6" t="s">
        <v>40</v>
      </c>
      <c r="I84" s="6" t="s">
        <v>13</v>
      </c>
      <c r="J84" s="6" t="s">
        <v>47</v>
      </c>
      <c r="K84" s="6" t="s">
        <v>48</v>
      </c>
      <c r="L84" s="6" t="s">
        <v>30</v>
      </c>
      <c r="M84" s="6" t="s">
        <v>34</v>
      </c>
      <c r="N84" s="6" t="s">
        <v>49</v>
      </c>
      <c r="O84" s="6" t="s">
        <v>51</v>
      </c>
    </row>
    <row r="85" spans="1:78" hidden="1" x14ac:dyDescent="0.15">
      <c r="B85" s="6"/>
      <c r="C85" s="6"/>
      <c r="D85" s="6"/>
      <c r="E85" s="6" t="str">
        <f>データ!AI6</f>
        <v>【108.07】</v>
      </c>
      <c r="F85" s="6" t="str">
        <f>データ!AT6</f>
        <v>【3.09】</v>
      </c>
      <c r="G85" s="6" t="str">
        <f>データ!BE6</f>
        <v>【69.54】</v>
      </c>
      <c r="H85" s="6" t="str">
        <f>データ!BP6</f>
        <v>【682.51】</v>
      </c>
      <c r="I85" s="6" t="str">
        <f>データ!CA6</f>
        <v>【100.34】</v>
      </c>
      <c r="J85" s="6" t="str">
        <f>データ!CL6</f>
        <v>【136.15】</v>
      </c>
      <c r="K85" s="6" t="str">
        <f>データ!CW6</f>
        <v>【59.64】</v>
      </c>
      <c r="L85" s="6" t="str">
        <f>データ!DH6</f>
        <v>【95.35】</v>
      </c>
      <c r="M85" s="6" t="str">
        <f>データ!DS6</f>
        <v>【38.57】</v>
      </c>
      <c r="N85" s="6" t="str">
        <f>データ!ED6</f>
        <v>【5.90】</v>
      </c>
      <c r="O85" s="6" t="str">
        <f>データ!EO6</f>
        <v>【0.22】</v>
      </c>
    </row>
  </sheetData>
  <sheetProtection algorithmName="SHA-512" hashValue="2SRtCJP2Eth39YkJOh5Droto/eUyBT+sus/ztvjrBKQ7MiPUDNg+NaAiz0oOlzYwX/Ss0iYuJHHYQZ9Bjqf9tQ==" saltValue="wmbmIKHzrOWBqWdY5dxCs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54</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31</v>
      </c>
      <c r="C3" s="30" t="s">
        <v>56</v>
      </c>
      <c r="D3" s="30" t="s">
        <v>57</v>
      </c>
      <c r="E3" s="30" t="s">
        <v>8</v>
      </c>
      <c r="F3" s="30" t="s">
        <v>7</v>
      </c>
      <c r="G3" s="30" t="s">
        <v>23</v>
      </c>
      <c r="H3" s="84" t="s">
        <v>58</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59</v>
      </c>
      <c r="B4" s="31"/>
      <c r="C4" s="31"/>
      <c r="D4" s="31"/>
      <c r="E4" s="31"/>
      <c r="F4" s="31"/>
      <c r="G4" s="31"/>
      <c r="H4" s="87"/>
      <c r="I4" s="88"/>
      <c r="J4" s="88"/>
      <c r="K4" s="88"/>
      <c r="L4" s="88"/>
      <c r="M4" s="88"/>
      <c r="N4" s="88"/>
      <c r="O4" s="88"/>
      <c r="P4" s="88"/>
      <c r="Q4" s="88"/>
      <c r="R4" s="88"/>
      <c r="S4" s="88"/>
      <c r="T4" s="88"/>
      <c r="U4" s="88"/>
      <c r="V4" s="88"/>
      <c r="W4" s="88"/>
      <c r="X4" s="89"/>
      <c r="Y4" s="83" t="s">
        <v>50</v>
      </c>
      <c r="Z4" s="83"/>
      <c r="AA4" s="83"/>
      <c r="AB4" s="83"/>
      <c r="AC4" s="83"/>
      <c r="AD4" s="83"/>
      <c r="AE4" s="83"/>
      <c r="AF4" s="83"/>
      <c r="AG4" s="83"/>
      <c r="AH4" s="83"/>
      <c r="AI4" s="83"/>
      <c r="AJ4" s="83" t="s">
        <v>44</v>
      </c>
      <c r="AK4" s="83"/>
      <c r="AL4" s="83"/>
      <c r="AM4" s="83"/>
      <c r="AN4" s="83"/>
      <c r="AO4" s="83"/>
      <c r="AP4" s="83"/>
      <c r="AQ4" s="83"/>
      <c r="AR4" s="83"/>
      <c r="AS4" s="83"/>
      <c r="AT4" s="83"/>
      <c r="AU4" s="83" t="s">
        <v>26</v>
      </c>
      <c r="AV4" s="83"/>
      <c r="AW4" s="83"/>
      <c r="AX4" s="83"/>
      <c r="AY4" s="83"/>
      <c r="AZ4" s="83"/>
      <c r="BA4" s="83"/>
      <c r="BB4" s="83"/>
      <c r="BC4" s="83"/>
      <c r="BD4" s="83"/>
      <c r="BE4" s="83"/>
      <c r="BF4" s="83" t="s">
        <v>60</v>
      </c>
      <c r="BG4" s="83"/>
      <c r="BH4" s="83"/>
      <c r="BI4" s="83"/>
      <c r="BJ4" s="83"/>
      <c r="BK4" s="83"/>
      <c r="BL4" s="83"/>
      <c r="BM4" s="83"/>
      <c r="BN4" s="83"/>
      <c r="BO4" s="83"/>
      <c r="BP4" s="83"/>
      <c r="BQ4" s="83" t="s">
        <v>3</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55</v>
      </c>
      <c r="I5" s="37" t="s">
        <v>69</v>
      </c>
      <c r="J5" s="37" t="s">
        <v>70</v>
      </c>
      <c r="K5" s="37" t="s">
        <v>71</v>
      </c>
      <c r="L5" s="37" t="s">
        <v>72</v>
      </c>
      <c r="M5" s="37" t="s">
        <v>6</v>
      </c>
      <c r="N5" s="37" t="s">
        <v>73</v>
      </c>
      <c r="O5" s="37" t="s">
        <v>74</v>
      </c>
      <c r="P5" s="37" t="s">
        <v>75</v>
      </c>
      <c r="Q5" s="37" t="s">
        <v>76</v>
      </c>
      <c r="R5" s="37" t="s">
        <v>77</v>
      </c>
      <c r="S5" s="37" t="s">
        <v>78</v>
      </c>
      <c r="T5" s="37" t="s">
        <v>79</v>
      </c>
      <c r="U5" s="37" t="s">
        <v>62</v>
      </c>
      <c r="V5" s="37" t="s">
        <v>80</v>
      </c>
      <c r="W5" s="37" t="s">
        <v>81</v>
      </c>
      <c r="X5" s="37" t="s">
        <v>82</v>
      </c>
      <c r="Y5" s="37" t="s">
        <v>83</v>
      </c>
      <c r="Z5" s="37" t="s">
        <v>84</v>
      </c>
      <c r="AA5" s="37" t="s">
        <v>85</v>
      </c>
      <c r="AB5" s="37" t="s">
        <v>86</v>
      </c>
      <c r="AC5" s="37" t="s">
        <v>87</v>
      </c>
      <c r="AD5" s="37" t="s">
        <v>88</v>
      </c>
      <c r="AE5" s="37" t="s">
        <v>90</v>
      </c>
      <c r="AF5" s="37" t="s">
        <v>91</v>
      </c>
      <c r="AG5" s="37" t="s">
        <v>92</v>
      </c>
      <c r="AH5" s="37" t="s">
        <v>93</v>
      </c>
      <c r="AI5" s="37" t="s">
        <v>42</v>
      </c>
      <c r="AJ5" s="37" t="s">
        <v>83</v>
      </c>
      <c r="AK5" s="37" t="s">
        <v>84</v>
      </c>
      <c r="AL5" s="37" t="s">
        <v>85</v>
      </c>
      <c r="AM5" s="37" t="s">
        <v>86</v>
      </c>
      <c r="AN5" s="37" t="s">
        <v>87</v>
      </c>
      <c r="AO5" s="37" t="s">
        <v>88</v>
      </c>
      <c r="AP5" s="37" t="s">
        <v>90</v>
      </c>
      <c r="AQ5" s="37" t="s">
        <v>91</v>
      </c>
      <c r="AR5" s="37" t="s">
        <v>92</v>
      </c>
      <c r="AS5" s="37" t="s">
        <v>93</v>
      </c>
      <c r="AT5" s="37" t="s">
        <v>89</v>
      </c>
      <c r="AU5" s="37" t="s">
        <v>83</v>
      </c>
      <c r="AV5" s="37" t="s">
        <v>84</v>
      </c>
      <c r="AW5" s="37" t="s">
        <v>85</v>
      </c>
      <c r="AX5" s="37" t="s">
        <v>86</v>
      </c>
      <c r="AY5" s="37" t="s">
        <v>87</v>
      </c>
      <c r="AZ5" s="37" t="s">
        <v>88</v>
      </c>
      <c r="BA5" s="37" t="s">
        <v>90</v>
      </c>
      <c r="BB5" s="37" t="s">
        <v>91</v>
      </c>
      <c r="BC5" s="37" t="s">
        <v>92</v>
      </c>
      <c r="BD5" s="37" t="s">
        <v>93</v>
      </c>
      <c r="BE5" s="37" t="s">
        <v>89</v>
      </c>
      <c r="BF5" s="37" t="s">
        <v>83</v>
      </c>
      <c r="BG5" s="37" t="s">
        <v>84</v>
      </c>
      <c r="BH5" s="37" t="s">
        <v>85</v>
      </c>
      <c r="BI5" s="37" t="s">
        <v>86</v>
      </c>
      <c r="BJ5" s="37" t="s">
        <v>87</v>
      </c>
      <c r="BK5" s="37" t="s">
        <v>88</v>
      </c>
      <c r="BL5" s="37" t="s">
        <v>90</v>
      </c>
      <c r="BM5" s="37" t="s">
        <v>91</v>
      </c>
      <c r="BN5" s="37" t="s">
        <v>92</v>
      </c>
      <c r="BO5" s="37" t="s">
        <v>93</v>
      </c>
      <c r="BP5" s="37" t="s">
        <v>89</v>
      </c>
      <c r="BQ5" s="37" t="s">
        <v>83</v>
      </c>
      <c r="BR5" s="37" t="s">
        <v>84</v>
      </c>
      <c r="BS5" s="37" t="s">
        <v>85</v>
      </c>
      <c r="BT5" s="37" t="s">
        <v>86</v>
      </c>
      <c r="BU5" s="37" t="s">
        <v>87</v>
      </c>
      <c r="BV5" s="37" t="s">
        <v>88</v>
      </c>
      <c r="BW5" s="37" t="s">
        <v>90</v>
      </c>
      <c r="BX5" s="37" t="s">
        <v>91</v>
      </c>
      <c r="BY5" s="37" t="s">
        <v>92</v>
      </c>
      <c r="BZ5" s="37" t="s">
        <v>93</v>
      </c>
      <c r="CA5" s="37" t="s">
        <v>89</v>
      </c>
      <c r="CB5" s="37" t="s">
        <v>83</v>
      </c>
      <c r="CC5" s="37" t="s">
        <v>84</v>
      </c>
      <c r="CD5" s="37" t="s">
        <v>85</v>
      </c>
      <c r="CE5" s="37" t="s">
        <v>86</v>
      </c>
      <c r="CF5" s="37" t="s">
        <v>87</v>
      </c>
      <c r="CG5" s="37" t="s">
        <v>88</v>
      </c>
      <c r="CH5" s="37" t="s">
        <v>90</v>
      </c>
      <c r="CI5" s="37" t="s">
        <v>91</v>
      </c>
      <c r="CJ5" s="37" t="s">
        <v>92</v>
      </c>
      <c r="CK5" s="37" t="s">
        <v>93</v>
      </c>
      <c r="CL5" s="37" t="s">
        <v>89</v>
      </c>
      <c r="CM5" s="37" t="s">
        <v>83</v>
      </c>
      <c r="CN5" s="37" t="s">
        <v>84</v>
      </c>
      <c r="CO5" s="37" t="s">
        <v>85</v>
      </c>
      <c r="CP5" s="37" t="s">
        <v>86</v>
      </c>
      <c r="CQ5" s="37" t="s">
        <v>87</v>
      </c>
      <c r="CR5" s="37" t="s">
        <v>88</v>
      </c>
      <c r="CS5" s="37" t="s">
        <v>90</v>
      </c>
      <c r="CT5" s="37" t="s">
        <v>91</v>
      </c>
      <c r="CU5" s="37" t="s">
        <v>92</v>
      </c>
      <c r="CV5" s="37" t="s">
        <v>93</v>
      </c>
      <c r="CW5" s="37" t="s">
        <v>89</v>
      </c>
      <c r="CX5" s="37" t="s">
        <v>83</v>
      </c>
      <c r="CY5" s="37" t="s">
        <v>84</v>
      </c>
      <c r="CZ5" s="37" t="s">
        <v>85</v>
      </c>
      <c r="DA5" s="37" t="s">
        <v>86</v>
      </c>
      <c r="DB5" s="37" t="s">
        <v>87</v>
      </c>
      <c r="DC5" s="37" t="s">
        <v>88</v>
      </c>
      <c r="DD5" s="37" t="s">
        <v>90</v>
      </c>
      <c r="DE5" s="37" t="s">
        <v>91</v>
      </c>
      <c r="DF5" s="37" t="s">
        <v>92</v>
      </c>
      <c r="DG5" s="37" t="s">
        <v>93</v>
      </c>
      <c r="DH5" s="37" t="s">
        <v>89</v>
      </c>
      <c r="DI5" s="37" t="s">
        <v>83</v>
      </c>
      <c r="DJ5" s="37" t="s">
        <v>84</v>
      </c>
      <c r="DK5" s="37" t="s">
        <v>85</v>
      </c>
      <c r="DL5" s="37" t="s">
        <v>86</v>
      </c>
      <c r="DM5" s="37" t="s">
        <v>87</v>
      </c>
      <c r="DN5" s="37" t="s">
        <v>88</v>
      </c>
      <c r="DO5" s="37" t="s">
        <v>90</v>
      </c>
      <c r="DP5" s="37" t="s">
        <v>91</v>
      </c>
      <c r="DQ5" s="37" t="s">
        <v>92</v>
      </c>
      <c r="DR5" s="37" t="s">
        <v>93</v>
      </c>
      <c r="DS5" s="37" t="s">
        <v>89</v>
      </c>
      <c r="DT5" s="37" t="s">
        <v>83</v>
      </c>
      <c r="DU5" s="37" t="s">
        <v>84</v>
      </c>
      <c r="DV5" s="37" t="s">
        <v>85</v>
      </c>
      <c r="DW5" s="37" t="s">
        <v>86</v>
      </c>
      <c r="DX5" s="37" t="s">
        <v>87</v>
      </c>
      <c r="DY5" s="37" t="s">
        <v>88</v>
      </c>
      <c r="DZ5" s="37" t="s">
        <v>90</v>
      </c>
      <c r="EA5" s="37" t="s">
        <v>91</v>
      </c>
      <c r="EB5" s="37" t="s">
        <v>92</v>
      </c>
      <c r="EC5" s="37" t="s">
        <v>93</v>
      </c>
      <c r="ED5" s="37" t="s">
        <v>89</v>
      </c>
      <c r="EE5" s="37" t="s">
        <v>83</v>
      </c>
      <c r="EF5" s="37" t="s">
        <v>84</v>
      </c>
      <c r="EG5" s="37" t="s">
        <v>85</v>
      </c>
      <c r="EH5" s="37" t="s">
        <v>86</v>
      </c>
      <c r="EI5" s="37" t="s">
        <v>87</v>
      </c>
      <c r="EJ5" s="37" t="s">
        <v>88</v>
      </c>
      <c r="EK5" s="37" t="s">
        <v>90</v>
      </c>
      <c r="EL5" s="37" t="s">
        <v>91</v>
      </c>
      <c r="EM5" s="37" t="s">
        <v>92</v>
      </c>
      <c r="EN5" s="37" t="s">
        <v>93</v>
      </c>
      <c r="EO5" s="37" t="s">
        <v>89</v>
      </c>
    </row>
    <row r="6" spans="1:148" s="27" customFormat="1" x14ac:dyDescent="0.15">
      <c r="A6" s="28" t="s">
        <v>94</v>
      </c>
      <c r="B6" s="33">
        <f t="shared" ref="B6:X6" si="1">B7</f>
        <v>2019</v>
      </c>
      <c r="C6" s="33">
        <f t="shared" si="1"/>
        <v>232386</v>
      </c>
      <c r="D6" s="33">
        <f t="shared" si="1"/>
        <v>46</v>
      </c>
      <c r="E6" s="33">
        <f t="shared" si="1"/>
        <v>17</v>
      </c>
      <c r="F6" s="33">
        <f t="shared" si="1"/>
        <v>1</v>
      </c>
      <c r="G6" s="33">
        <f t="shared" si="1"/>
        <v>0</v>
      </c>
      <c r="H6" s="33" t="str">
        <f t="shared" si="1"/>
        <v>愛知県　長久手市</v>
      </c>
      <c r="I6" s="33" t="str">
        <f t="shared" si="1"/>
        <v>法適用</v>
      </c>
      <c r="J6" s="33" t="str">
        <f t="shared" si="1"/>
        <v>下水道事業</v>
      </c>
      <c r="K6" s="33" t="str">
        <f t="shared" si="1"/>
        <v>公共下水道</v>
      </c>
      <c r="L6" s="33" t="str">
        <f t="shared" si="1"/>
        <v>Bc2</v>
      </c>
      <c r="M6" s="33" t="str">
        <f t="shared" si="1"/>
        <v>非設置</v>
      </c>
      <c r="N6" s="38" t="str">
        <f t="shared" si="1"/>
        <v>-</v>
      </c>
      <c r="O6" s="38">
        <f t="shared" si="1"/>
        <v>77.16</v>
      </c>
      <c r="P6" s="38">
        <f t="shared" si="1"/>
        <v>90.06</v>
      </c>
      <c r="Q6" s="38">
        <f t="shared" si="1"/>
        <v>94.34</v>
      </c>
      <c r="R6" s="38">
        <f t="shared" si="1"/>
        <v>2160</v>
      </c>
      <c r="S6" s="38">
        <f t="shared" si="1"/>
        <v>59480</v>
      </c>
      <c r="T6" s="38">
        <f t="shared" si="1"/>
        <v>21.55</v>
      </c>
      <c r="U6" s="38">
        <f t="shared" si="1"/>
        <v>2760.09</v>
      </c>
      <c r="V6" s="38">
        <f t="shared" si="1"/>
        <v>53586</v>
      </c>
      <c r="W6" s="38">
        <f t="shared" si="1"/>
        <v>7.55</v>
      </c>
      <c r="X6" s="38">
        <f t="shared" si="1"/>
        <v>7097.48</v>
      </c>
      <c r="Y6" s="42" t="str">
        <f t="shared" ref="Y6:AH6" si="2">IF(Y7="",NA(),Y7)</f>
        <v>-</v>
      </c>
      <c r="Z6" s="42" t="str">
        <f t="shared" si="2"/>
        <v>-</v>
      </c>
      <c r="AA6" s="42" t="str">
        <f t="shared" si="2"/>
        <v>-</v>
      </c>
      <c r="AB6" s="42">
        <f t="shared" si="2"/>
        <v>102.15</v>
      </c>
      <c r="AC6" s="42">
        <f t="shared" si="2"/>
        <v>101.93</v>
      </c>
      <c r="AD6" s="42" t="str">
        <f t="shared" si="2"/>
        <v>-</v>
      </c>
      <c r="AE6" s="42" t="str">
        <f t="shared" si="2"/>
        <v>-</v>
      </c>
      <c r="AF6" s="42" t="str">
        <f t="shared" si="2"/>
        <v>-</v>
      </c>
      <c r="AG6" s="42">
        <f t="shared" si="2"/>
        <v>106.25</v>
      </c>
      <c r="AH6" s="42">
        <f t="shared" si="2"/>
        <v>105.89</v>
      </c>
      <c r="AI6" s="38" t="str">
        <f>IF(AI7="","",IF(AI7="-","【-】","【"&amp;SUBSTITUTE(TEXT(AI7,"#,##0.00"),"-","△")&amp;"】"))</f>
        <v>【108.07】</v>
      </c>
      <c r="AJ6" s="42" t="str">
        <f t="shared" ref="AJ6:AS6" si="3">IF(AJ7="",NA(),AJ7)</f>
        <v>-</v>
      </c>
      <c r="AK6" s="42" t="str">
        <f t="shared" si="3"/>
        <v>-</v>
      </c>
      <c r="AL6" s="42" t="str">
        <f t="shared" si="3"/>
        <v>-</v>
      </c>
      <c r="AM6" s="38">
        <f t="shared" si="3"/>
        <v>0</v>
      </c>
      <c r="AN6" s="38">
        <f t="shared" si="3"/>
        <v>0</v>
      </c>
      <c r="AO6" s="42" t="str">
        <f t="shared" si="3"/>
        <v>-</v>
      </c>
      <c r="AP6" s="42" t="str">
        <f t="shared" si="3"/>
        <v>-</v>
      </c>
      <c r="AQ6" s="42" t="str">
        <f t="shared" si="3"/>
        <v>-</v>
      </c>
      <c r="AR6" s="42">
        <f t="shared" si="3"/>
        <v>0.78</v>
      </c>
      <c r="AS6" s="42">
        <f t="shared" si="3"/>
        <v>0.83</v>
      </c>
      <c r="AT6" s="38" t="str">
        <f>IF(AT7="","",IF(AT7="-","【-】","【"&amp;SUBSTITUTE(TEXT(AT7,"#,##0.00"),"-","△")&amp;"】"))</f>
        <v>【3.09】</v>
      </c>
      <c r="AU6" s="42" t="str">
        <f t="shared" ref="AU6:BD6" si="4">IF(AU7="",NA(),AU7)</f>
        <v>-</v>
      </c>
      <c r="AV6" s="42" t="str">
        <f t="shared" si="4"/>
        <v>-</v>
      </c>
      <c r="AW6" s="42" t="str">
        <f t="shared" si="4"/>
        <v>-</v>
      </c>
      <c r="AX6" s="42">
        <f t="shared" si="4"/>
        <v>49.97</v>
      </c>
      <c r="AY6" s="42">
        <f t="shared" si="4"/>
        <v>47.18</v>
      </c>
      <c r="AZ6" s="42" t="str">
        <f t="shared" si="4"/>
        <v>-</v>
      </c>
      <c r="BA6" s="42" t="str">
        <f t="shared" si="4"/>
        <v>-</v>
      </c>
      <c r="BB6" s="42" t="str">
        <f t="shared" si="4"/>
        <v>-</v>
      </c>
      <c r="BC6" s="42">
        <f t="shared" si="4"/>
        <v>67.2</v>
      </c>
      <c r="BD6" s="42">
        <f t="shared" si="4"/>
        <v>61.2</v>
      </c>
      <c r="BE6" s="38" t="str">
        <f>IF(BE7="","",IF(BE7="-","【-】","【"&amp;SUBSTITUTE(TEXT(BE7,"#,##0.00"),"-","△")&amp;"】"))</f>
        <v>【69.54】</v>
      </c>
      <c r="BF6" s="42" t="str">
        <f t="shared" ref="BF6:BO6" si="5">IF(BF7="",NA(),BF7)</f>
        <v>-</v>
      </c>
      <c r="BG6" s="42" t="str">
        <f t="shared" si="5"/>
        <v>-</v>
      </c>
      <c r="BH6" s="42" t="str">
        <f t="shared" si="5"/>
        <v>-</v>
      </c>
      <c r="BI6" s="42">
        <f t="shared" si="5"/>
        <v>566.36</v>
      </c>
      <c r="BJ6" s="42">
        <f t="shared" si="5"/>
        <v>185.54</v>
      </c>
      <c r="BK6" s="42" t="str">
        <f t="shared" si="5"/>
        <v>-</v>
      </c>
      <c r="BL6" s="42" t="str">
        <f t="shared" si="5"/>
        <v>-</v>
      </c>
      <c r="BM6" s="42" t="str">
        <f t="shared" si="5"/>
        <v>-</v>
      </c>
      <c r="BN6" s="42">
        <f t="shared" si="5"/>
        <v>1023.34</v>
      </c>
      <c r="BO6" s="42">
        <f t="shared" si="5"/>
        <v>1033.5999999999999</v>
      </c>
      <c r="BP6" s="38" t="str">
        <f>IF(BP7="","",IF(BP7="-","【-】","【"&amp;SUBSTITUTE(TEXT(BP7,"#,##0.00"),"-","△")&amp;"】"))</f>
        <v>【682.51】</v>
      </c>
      <c r="BQ6" s="42" t="str">
        <f t="shared" ref="BQ6:BZ6" si="6">IF(BQ7="",NA(),BQ7)</f>
        <v>-</v>
      </c>
      <c r="BR6" s="42" t="str">
        <f t="shared" si="6"/>
        <v>-</v>
      </c>
      <c r="BS6" s="42" t="str">
        <f t="shared" si="6"/>
        <v>-</v>
      </c>
      <c r="BT6" s="42">
        <f t="shared" si="6"/>
        <v>92.1</v>
      </c>
      <c r="BU6" s="42">
        <f t="shared" si="6"/>
        <v>92.32</v>
      </c>
      <c r="BV6" s="42" t="str">
        <f t="shared" si="6"/>
        <v>-</v>
      </c>
      <c r="BW6" s="42" t="str">
        <f t="shared" si="6"/>
        <v>-</v>
      </c>
      <c r="BX6" s="42" t="str">
        <f t="shared" si="6"/>
        <v>-</v>
      </c>
      <c r="BY6" s="42">
        <f t="shared" si="6"/>
        <v>82.26</v>
      </c>
      <c r="BZ6" s="42">
        <f t="shared" si="6"/>
        <v>85.39</v>
      </c>
      <c r="CA6" s="38" t="str">
        <f>IF(CA7="","",IF(CA7="-","【-】","【"&amp;SUBSTITUTE(TEXT(CA7,"#,##0.00"),"-","△")&amp;"】"))</f>
        <v>【100.34】</v>
      </c>
      <c r="CB6" s="42" t="str">
        <f t="shared" ref="CB6:CK6" si="7">IF(CB7="",NA(),CB7)</f>
        <v>-</v>
      </c>
      <c r="CC6" s="42" t="str">
        <f t="shared" si="7"/>
        <v>-</v>
      </c>
      <c r="CD6" s="42" t="str">
        <f t="shared" si="7"/>
        <v>-</v>
      </c>
      <c r="CE6" s="42">
        <f t="shared" si="7"/>
        <v>150.07</v>
      </c>
      <c r="CF6" s="42">
        <f t="shared" si="7"/>
        <v>150.07</v>
      </c>
      <c r="CG6" s="42" t="str">
        <f t="shared" si="7"/>
        <v>-</v>
      </c>
      <c r="CH6" s="42" t="str">
        <f t="shared" si="7"/>
        <v>-</v>
      </c>
      <c r="CI6" s="42" t="str">
        <f t="shared" si="7"/>
        <v>-</v>
      </c>
      <c r="CJ6" s="42">
        <f t="shared" si="7"/>
        <v>154.25</v>
      </c>
      <c r="CK6" s="42">
        <f t="shared" si="7"/>
        <v>150.96</v>
      </c>
      <c r="CL6" s="38" t="str">
        <f>IF(CL7="","",IF(CL7="-","【-】","【"&amp;SUBSTITUTE(TEXT(CL7,"#,##0.00"),"-","△")&amp;"】"))</f>
        <v>【136.15】</v>
      </c>
      <c r="CM6" s="42" t="str">
        <f t="shared" ref="CM6:CV6" si="8">IF(CM7="",NA(),CM7)</f>
        <v>-</v>
      </c>
      <c r="CN6" s="42" t="str">
        <f t="shared" si="8"/>
        <v>-</v>
      </c>
      <c r="CO6" s="42" t="str">
        <f t="shared" si="8"/>
        <v>-</v>
      </c>
      <c r="CP6" s="42">
        <f t="shared" si="8"/>
        <v>55.34</v>
      </c>
      <c r="CQ6" s="42">
        <f t="shared" si="8"/>
        <v>55.89</v>
      </c>
      <c r="CR6" s="42" t="str">
        <f t="shared" si="8"/>
        <v>-</v>
      </c>
      <c r="CS6" s="42" t="str">
        <f t="shared" si="8"/>
        <v>-</v>
      </c>
      <c r="CT6" s="42" t="str">
        <f t="shared" si="8"/>
        <v>-</v>
      </c>
      <c r="CU6" s="42">
        <f t="shared" si="8"/>
        <v>64.510000000000005</v>
      </c>
      <c r="CV6" s="42">
        <f t="shared" si="8"/>
        <v>66.180000000000007</v>
      </c>
      <c r="CW6" s="38" t="str">
        <f>IF(CW7="","",IF(CW7="-","【-】","【"&amp;SUBSTITUTE(TEXT(CW7,"#,##0.00"),"-","△")&amp;"】"))</f>
        <v>【59.64】</v>
      </c>
      <c r="CX6" s="42" t="str">
        <f t="shared" ref="CX6:DG6" si="9">IF(CX7="",NA(),CX7)</f>
        <v>-</v>
      </c>
      <c r="CY6" s="42" t="str">
        <f t="shared" si="9"/>
        <v>-</v>
      </c>
      <c r="CZ6" s="42" t="str">
        <f t="shared" si="9"/>
        <v>-</v>
      </c>
      <c r="DA6" s="42">
        <f t="shared" si="9"/>
        <v>91.94</v>
      </c>
      <c r="DB6" s="42">
        <f t="shared" si="9"/>
        <v>92.01</v>
      </c>
      <c r="DC6" s="42" t="str">
        <f t="shared" si="9"/>
        <v>-</v>
      </c>
      <c r="DD6" s="42" t="str">
        <f t="shared" si="9"/>
        <v>-</v>
      </c>
      <c r="DE6" s="42" t="str">
        <f t="shared" si="9"/>
        <v>-</v>
      </c>
      <c r="DF6" s="42">
        <f t="shared" si="9"/>
        <v>91.62</v>
      </c>
      <c r="DG6" s="42">
        <f t="shared" si="9"/>
        <v>91.87</v>
      </c>
      <c r="DH6" s="38" t="str">
        <f>IF(DH7="","",IF(DH7="-","【-】","【"&amp;SUBSTITUTE(TEXT(DH7,"#,##0.00"),"-","△")&amp;"】"))</f>
        <v>【95.35】</v>
      </c>
      <c r="DI6" s="42" t="str">
        <f t="shared" ref="DI6:DR6" si="10">IF(DI7="",NA(),DI7)</f>
        <v>-</v>
      </c>
      <c r="DJ6" s="42" t="str">
        <f t="shared" si="10"/>
        <v>-</v>
      </c>
      <c r="DK6" s="42" t="str">
        <f t="shared" si="10"/>
        <v>-</v>
      </c>
      <c r="DL6" s="42">
        <f t="shared" si="10"/>
        <v>3.4</v>
      </c>
      <c r="DM6" s="42">
        <f t="shared" si="10"/>
        <v>6.29</v>
      </c>
      <c r="DN6" s="42" t="str">
        <f t="shared" si="10"/>
        <v>-</v>
      </c>
      <c r="DO6" s="42" t="str">
        <f t="shared" si="10"/>
        <v>-</v>
      </c>
      <c r="DP6" s="42" t="str">
        <f t="shared" si="10"/>
        <v>-</v>
      </c>
      <c r="DQ6" s="42">
        <f t="shared" si="10"/>
        <v>14.75</v>
      </c>
      <c r="DR6" s="42">
        <f t="shared" si="10"/>
        <v>19.78</v>
      </c>
      <c r="DS6" s="38" t="str">
        <f>IF(DS7="","",IF(DS7="-","【-】","【"&amp;SUBSTITUTE(TEXT(DS7,"#,##0.00"),"-","△")&amp;"】"))</f>
        <v>【38.57】</v>
      </c>
      <c r="DT6" s="42" t="str">
        <f t="shared" ref="DT6:EC6" si="11">IF(DT7="",NA(),DT7)</f>
        <v>-</v>
      </c>
      <c r="DU6" s="42" t="str">
        <f t="shared" si="11"/>
        <v>-</v>
      </c>
      <c r="DV6" s="42" t="str">
        <f t="shared" si="11"/>
        <v>-</v>
      </c>
      <c r="DW6" s="38">
        <f t="shared" si="11"/>
        <v>0</v>
      </c>
      <c r="DX6" s="38">
        <f t="shared" si="11"/>
        <v>0</v>
      </c>
      <c r="DY6" s="42" t="str">
        <f t="shared" si="11"/>
        <v>-</v>
      </c>
      <c r="DZ6" s="42" t="str">
        <f t="shared" si="11"/>
        <v>-</v>
      </c>
      <c r="EA6" s="42" t="str">
        <f t="shared" si="11"/>
        <v>-</v>
      </c>
      <c r="EB6" s="42">
        <f t="shared" si="11"/>
        <v>0.25</v>
      </c>
      <c r="EC6" s="42">
        <f t="shared" si="11"/>
        <v>0.44</v>
      </c>
      <c r="ED6" s="38" t="str">
        <f>IF(ED7="","",IF(ED7="-","【-】","【"&amp;SUBSTITUTE(TEXT(ED7,"#,##0.00"),"-","△")&amp;"】"))</f>
        <v>【5.90】</v>
      </c>
      <c r="EE6" s="42" t="str">
        <f t="shared" ref="EE6:EN6" si="12">IF(EE7="",NA(),EE7)</f>
        <v>-</v>
      </c>
      <c r="EF6" s="42" t="str">
        <f t="shared" si="12"/>
        <v>-</v>
      </c>
      <c r="EG6" s="42" t="str">
        <f t="shared" si="12"/>
        <v>-</v>
      </c>
      <c r="EH6" s="38">
        <f t="shared" si="12"/>
        <v>0</v>
      </c>
      <c r="EI6" s="38">
        <f t="shared" si="12"/>
        <v>0</v>
      </c>
      <c r="EJ6" s="42" t="str">
        <f t="shared" si="12"/>
        <v>-</v>
      </c>
      <c r="EK6" s="42" t="str">
        <f t="shared" si="12"/>
        <v>-</v>
      </c>
      <c r="EL6" s="42" t="str">
        <f t="shared" si="12"/>
        <v>-</v>
      </c>
      <c r="EM6" s="42">
        <f t="shared" si="12"/>
        <v>0.04</v>
      </c>
      <c r="EN6" s="42">
        <f t="shared" si="12"/>
        <v>0.05</v>
      </c>
      <c r="EO6" s="38" t="str">
        <f>IF(EO7="","",IF(EO7="-","【-】","【"&amp;SUBSTITUTE(TEXT(EO7,"#,##0.00"),"-","△")&amp;"】"))</f>
        <v>【0.22】</v>
      </c>
    </row>
    <row r="7" spans="1:148" s="27" customFormat="1" x14ac:dyDescent="0.15">
      <c r="A7" s="28"/>
      <c r="B7" s="34">
        <v>2019</v>
      </c>
      <c r="C7" s="34">
        <v>232386</v>
      </c>
      <c r="D7" s="34">
        <v>46</v>
      </c>
      <c r="E7" s="34">
        <v>17</v>
      </c>
      <c r="F7" s="34">
        <v>1</v>
      </c>
      <c r="G7" s="34">
        <v>0</v>
      </c>
      <c r="H7" s="34" t="s">
        <v>95</v>
      </c>
      <c r="I7" s="34" t="s">
        <v>96</v>
      </c>
      <c r="J7" s="34" t="s">
        <v>97</v>
      </c>
      <c r="K7" s="34" t="s">
        <v>98</v>
      </c>
      <c r="L7" s="34" t="s">
        <v>99</v>
      </c>
      <c r="M7" s="34" t="s">
        <v>100</v>
      </c>
      <c r="N7" s="39" t="s">
        <v>101</v>
      </c>
      <c r="O7" s="39">
        <v>77.16</v>
      </c>
      <c r="P7" s="39">
        <v>90.06</v>
      </c>
      <c r="Q7" s="39">
        <v>94.34</v>
      </c>
      <c r="R7" s="39">
        <v>2160</v>
      </c>
      <c r="S7" s="39">
        <v>59480</v>
      </c>
      <c r="T7" s="39">
        <v>21.55</v>
      </c>
      <c r="U7" s="39">
        <v>2760.09</v>
      </c>
      <c r="V7" s="39">
        <v>53586</v>
      </c>
      <c r="W7" s="39">
        <v>7.55</v>
      </c>
      <c r="X7" s="39">
        <v>7097.48</v>
      </c>
      <c r="Y7" s="39" t="s">
        <v>101</v>
      </c>
      <c r="Z7" s="39" t="s">
        <v>101</v>
      </c>
      <c r="AA7" s="39" t="s">
        <v>101</v>
      </c>
      <c r="AB7" s="39">
        <v>102.15</v>
      </c>
      <c r="AC7" s="39">
        <v>101.93</v>
      </c>
      <c r="AD7" s="39" t="s">
        <v>101</v>
      </c>
      <c r="AE7" s="39" t="s">
        <v>101</v>
      </c>
      <c r="AF7" s="39" t="s">
        <v>101</v>
      </c>
      <c r="AG7" s="39">
        <v>106.25</v>
      </c>
      <c r="AH7" s="39">
        <v>105.89</v>
      </c>
      <c r="AI7" s="39">
        <v>108.07</v>
      </c>
      <c r="AJ7" s="39" t="s">
        <v>101</v>
      </c>
      <c r="AK7" s="39" t="s">
        <v>101</v>
      </c>
      <c r="AL7" s="39" t="s">
        <v>101</v>
      </c>
      <c r="AM7" s="39">
        <v>0</v>
      </c>
      <c r="AN7" s="39">
        <v>0</v>
      </c>
      <c r="AO7" s="39" t="s">
        <v>101</v>
      </c>
      <c r="AP7" s="39" t="s">
        <v>101</v>
      </c>
      <c r="AQ7" s="39" t="s">
        <v>101</v>
      </c>
      <c r="AR7" s="39">
        <v>0.78</v>
      </c>
      <c r="AS7" s="39">
        <v>0.83</v>
      </c>
      <c r="AT7" s="39">
        <v>3.09</v>
      </c>
      <c r="AU7" s="39" t="s">
        <v>101</v>
      </c>
      <c r="AV7" s="39" t="s">
        <v>101</v>
      </c>
      <c r="AW7" s="39" t="s">
        <v>101</v>
      </c>
      <c r="AX7" s="39">
        <v>49.97</v>
      </c>
      <c r="AY7" s="39">
        <v>47.18</v>
      </c>
      <c r="AZ7" s="39" t="s">
        <v>101</v>
      </c>
      <c r="BA7" s="39" t="s">
        <v>101</v>
      </c>
      <c r="BB7" s="39" t="s">
        <v>101</v>
      </c>
      <c r="BC7" s="39">
        <v>67.2</v>
      </c>
      <c r="BD7" s="39">
        <v>61.2</v>
      </c>
      <c r="BE7" s="39">
        <v>69.540000000000006</v>
      </c>
      <c r="BF7" s="39" t="s">
        <v>101</v>
      </c>
      <c r="BG7" s="39" t="s">
        <v>101</v>
      </c>
      <c r="BH7" s="39" t="s">
        <v>101</v>
      </c>
      <c r="BI7" s="39">
        <v>566.36</v>
      </c>
      <c r="BJ7" s="39">
        <v>185.54</v>
      </c>
      <c r="BK7" s="39" t="s">
        <v>101</v>
      </c>
      <c r="BL7" s="39" t="s">
        <v>101</v>
      </c>
      <c r="BM7" s="39" t="s">
        <v>101</v>
      </c>
      <c r="BN7" s="39">
        <v>1023.34</v>
      </c>
      <c r="BO7" s="39">
        <v>1033.5999999999999</v>
      </c>
      <c r="BP7" s="39">
        <v>682.51</v>
      </c>
      <c r="BQ7" s="39" t="s">
        <v>101</v>
      </c>
      <c r="BR7" s="39" t="s">
        <v>101</v>
      </c>
      <c r="BS7" s="39" t="s">
        <v>101</v>
      </c>
      <c r="BT7" s="39">
        <v>92.1</v>
      </c>
      <c r="BU7" s="39">
        <v>92.32</v>
      </c>
      <c r="BV7" s="39" t="s">
        <v>101</v>
      </c>
      <c r="BW7" s="39" t="s">
        <v>101</v>
      </c>
      <c r="BX7" s="39" t="s">
        <v>101</v>
      </c>
      <c r="BY7" s="39">
        <v>82.26</v>
      </c>
      <c r="BZ7" s="39">
        <v>85.39</v>
      </c>
      <c r="CA7" s="39">
        <v>100.34</v>
      </c>
      <c r="CB7" s="39" t="s">
        <v>101</v>
      </c>
      <c r="CC7" s="39" t="s">
        <v>101</v>
      </c>
      <c r="CD7" s="39" t="s">
        <v>101</v>
      </c>
      <c r="CE7" s="39">
        <v>150.07</v>
      </c>
      <c r="CF7" s="39">
        <v>150.07</v>
      </c>
      <c r="CG7" s="39" t="s">
        <v>101</v>
      </c>
      <c r="CH7" s="39" t="s">
        <v>101</v>
      </c>
      <c r="CI7" s="39" t="s">
        <v>101</v>
      </c>
      <c r="CJ7" s="39">
        <v>154.25</v>
      </c>
      <c r="CK7" s="39">
        <v>150.96</v>
      </c>
      <c r="CL7" s="39">
        <v>136.15</v>
      </c>
      <c r="CM7" s="39" t="s">
        <v>101</v>
      </c>
      <c r="CN7" s="39" t="s">
        <v>101</v>
      </c>
      <c r="CO7" s="39" t="s">
        <v>101</v>
      </c>
      <c r="CP7" s="39">
        <v>55.34</v>
      </c>
      <c r="CQ7" s="39">
        <v>55.89</v>
      </c>
      <c r="CR7" s="39" t="s">
        <v>101</v>
      </c>
      <c r="CS7" s="39" t="s">
        <v>101</v>
      </c>
      <c r="CT7" s="39" t="s">
        <v>101</v>
      </c>
      <c r="CU7" s="39">
        <v>64.510000000000005</v>
      </c>
      <c r="CV7" s="39">
        <v>66.180000000000007</v>
      </c>
      <c r="CW7" s="39">
        <v>59.64</v>
      </c>
      <c r="CX7" s="39" t="s">
        <v>101</v>
      </c>
      <c r="CY7" s="39" t="s">
        <v>101</v>
      </c>
      <c r="CZ7" s="39" t="s">
        <v>101</v>
      </c>
      <c r="DA7" s="39">
        <v>91.94</v>
      </c>
      <c r="DB7" s="39">
        <v>92.01</v>
      </c>
      <c r="DC7" s="39" t="s">
        <v>101</v>
      </c>
      <c r="DD7" s="39" t="s">
        <v>101</v>
      </c>
      <c r="DE7" s="39" t="s">
        <v>101</v>
      </c>
      <c r="DF7" s="39">
        <v>91.62</v>
      </c>
      <c r="DG7" s="39">
        <v>91.87</v>
      </c>
      <c r="DH7" s="39">
        <v>95.35</v>
      </c>
      <c r="DI7" s="39" t="s">
        <v>101</v>
      </c>
      <c r="DJ7" s="39" t="s">
        <v>101</v>
      </c>
      <c r="DK7" s="39" t="s">
        <v>101</v>
      </c>
      <c r="DL7" s="39">
        <v>3.4</v>
      </c>
      <c r="DM7" s="39">
        <v>6.29</v>
      </c>
      <c r="DN7" s="39" t="s">
        <v>101</v>
      </c>
      <c r="DO7" s="39" t="s">
        <v>101</v>
      </c>
      <c r="DP7" s="39" t="s">
        <v>101</v>
      </c>
      <c r="DQ7" s="39">
        <v>14.75</v>
      </c>
      <c r="DR7" s="39">
        <v>19.78</v>
      </c>
      <c r="DS7" s="39">
        <v>38.57</v>
      </c>
      <c r="DT7" s="39" t="s">
        <v>101</v>
      </c>
      <c r="DU7" s="39" t="s">
        <v>101</v>
      </c>
      <c r="DV7" s="39" t="s">
        <v>101</v>
      </c>
      <c r="DW7" s="39">
        <v>0</v>
      </c>
      <c r="DX7" s="39">
        <v>0</v>
      </c>
      <c r="DY7" s="39" t="s">
        <v>101</v>
      </c>
      <c r="DZ7" s="39" t="s">
        <v>101</v>
      </c>
      <c r="EA7" s="39" t="s">
        <v>101</v>
      </c>
      <c r="EB7" s="39">
        <v>0.25</v>
      </c>
      <c r="EC7" s="39">
        <v>0.44</v>
      </c>
      <c r="ED7" s="39">
        <v>5.9</v>
      </c>
      <c r="EE7" s="39" t="s">
        <v>101</v>
      </c>
      <c r="EF7" s="39" t="s">
        <v>101</v>
      </c>
      <c r="EG7" s="39" t="s">
        <v>101</v>
      </c>
      <c r="EH7" s="39">
        <v>0</v>
      </c>
      <c r="EI7" s="39">
        <v>0</v>
      </c>
      <c r="EJ7" s="39" t="s">
        <v>101</v>
      </c>
      <c r="EK7" s="39" t="s">
        <v>101</v>
      </c>
      <c r="EL7" s="39" t="s">
        <v>101</v>
      </c>
      <c r="EM7" s="39">
        <v>0.04</v>
      </c>
      <c r="EN7" s="39">
        <v>0.05</v>
      </c>
      <c r="EO7" s="39">
        <v>0.22</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109</v>
      </c>
      <c r="D13" t="s">
        <v>109</v>
      </c>
      <c r="E13" t="s">
        <v>109</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dcterms:created xsi:type="dcterms:W3CDTF">2020-12-04T02:27:40Z</dcterms:created>
  <dcterms:modified xsi:type="dcterms:W3CDTF">2021-02-22T02:20:48Z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2021-02-15T00:33:52Z</vt:filetime>
  </property>
</Properties>
</file>