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40_豊山町\"/>
    </mc:Choice>
  </mc:AlternateContent>
  <workbookProtection workbookAlgorithmName="SHA-512" workbookHashValue="DD3b2MDoZXTZ7474y+kp6Lpl3Cxg9aC0+ADIdQiRWNAH3UbgIwInyDxj+xLd2Jp0j8IUiDleH4aHjSWvPM+8vw==" workbookSaltValue="HzrHGSm2CzQOb2HbWqQHzg==" workbookSpinCount="100000" lockStructure="1"/>
  <bookViews>
    <workbookView xWindow="0" yWindow="0" windowWidth="19740" windowHeight="83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<sst xmlns="http://schemas.openxmlformats.org/spreadsheetml/2006/main" count="241" uniqueCount="118">
  <si>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</si>
  <si>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</si>
  <si>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</si>
  <si>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</si>
  <si>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</si>
  <si>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</si>
  <si>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</si>
  <si>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</si>
  <si>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</si>
  <si>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</si>
  <si>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</si>
  <si>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</si>
  <si>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</si>
  <si>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</si>
  <si>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</si>
  <si>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</si>
  <si>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</si>
  <si>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</si>
  <si>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</si>
  <si>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</si>
  <si>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</si>
  <si>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</si>
  <si>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</si>
  <si>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</si>
  <si>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</si>
  <si>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</si>
  <si>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</si>
  <si>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</si>
  <si>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</si>
  <si>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</si>
  <si>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</si>
  <si>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</si>
  <si>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</si>
  <si>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</si>
  <si>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</si>
  <si>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</si>
  <si>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</si>
  <si>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</si>
  <si>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</si>
  <si>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</si>
  <si>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</si>
  <si>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</si>
  <si>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</si>
  <si>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</si>
  <si>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</si>
  <si>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</si>
  <si>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</si>
  <si>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</si>
  <si>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</si>
  <si>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</si>
  <si>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</si>
  <si>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</si>
  <si>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</si>
  <si>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</si>
  <si>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</si>
  <si>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</si>
  <si>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</si>
  <si>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</si>
  <si>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</si>
  <si>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</si>
  <si>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</si>
  <si>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</si>
  <si>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</si>
  <si>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</si>
  <si>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</si>
  <si>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</si>
  <si>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</si>
  <si>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</si>
  <si>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</si>
  <si>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</si>
  <si>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</si>
  <si>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</si>
  <si>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</si>
  <si>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</si>
  <si>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</si>
  <si>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</si>
  <si>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</si>
  <si>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</si>
  <si>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</si>
  <si>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</si>
  <si>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</si>
  <si>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</si>
  <si>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</si>
  <si>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</si>
  <si>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</si>
  <si>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</si>
  <si>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</si>
  <si>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</si>
  <si>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</si>
  <si>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</si>
  <si>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</si>
  <si>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</si>
  <si>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</si>
  <si>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</si>
  <si>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</si>
  <si>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</si>
  <si>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豊山町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</si>
  <si>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</si>
  <si>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</si>
  <si>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</si>
  <si>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</si>
  <si>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</si>
  <si>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</si>
  <si>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</si>
  <si>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</si>
  <si>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</si>
  <si>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</si>
  <si>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</si>
  <si>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</si>
  <si>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</si>
  <si>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</si>
  <si>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</si>
  <si>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</si>
  <si>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</si>
  <si>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</si>
  <si>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本町では法定耐用年数を超えた管渠がないため、老朽化状況分析は行っていません。</t>
    <rPh sb="1" eb="3">
      <t>ホンマチ</t>
    </rPh>
    <rPh sb="5" eb="7">
      <t>ホウテイ</t>
    </rPh>
    <rPh sb="7" eb="9">
      <t>タイヨウ</t>
    </rPh>
    <rPh sb="9" eb="11">
      <t>ネンスウ</t>
    </rPh>
    <rPh sb="12" eb="13">
      <t>コ</t>
    </rPh>
    <rPh sb="15" eb="17">
      <t>カンキョ</t>
    </rPh>
    <rPh sb="23" eb="26">
      <t>ロウキュウカ</t>
    </rPh>
    <rPh sb="26" eb="28">
      <t>ジョウキョウ</t>
    </rPh>
    <rPh sb="28" eb="30">
      <t>ブンセキ</t>
    </rPh>
    <rPh sb="31" eb="32">
      <t>オコナ</t>
    </rPh>
    <phoneticPr fontId="4"/>
  </si>
  <si>
    <t>　収支バランスは類似団体と比較すると概ね良好と言える。今後も接続促進活動を行い、使用料収入の増加と水洗化率の向上に努めていく。
　なお、令和２年度に経営戦略を策定予定である。</t>
    <rPh sb="1" eb="3">
      <t>シュウシ</t>
    </rPh>
    <rPh sb="8" eb="10">
      <t>ルイジ</t>
    </rPh>
    <rPh sb="10" eb="12">
      <t>ダンタイ</t>
    </rPh>
    <rPh sb="13" eb="15">
      <t>ヒカク</t>
    </rPh>
    <rPh sb="18" eb="19">
      <t>オオム</t>
    </rPh>
    <rPh sb="20" eb="22">
      <t>リョウコウ</t>
    </rPh>
    <rPh sb="23" eb="24">
      <t>イ</t>
    </rPh>
    <rPh sb="27" eb="29">
      <t>コンゴ</t>
    </rPh>
    <rPh sb="30" eb="32">
      <t>セツゾク</t>
    </rPh>
    <rPh sb="32" eb="34">
      <t>ソクシン</t>
    </rPh>
    <rPh sb="34" eb="36">
      <t>カツドウ</t>
    </rPh>
    <rPh sb="37" eb="38">
      <t>オコナ</t>
    </rPh>
    <rPh sb="40" eb="43">
      <t>シヨウリョウ</t>
    </rPh>
    <rPh sb="43" eb="45">
      <t>シュウニュウ</t>
    </rPh>
    <rPh sb="46" eb="48">
      <t>ゾウカ</t>
    </rPh>
    <rPh sb="49" eb="52">
      <t>スイセンカ</t>
    </rPh>
    <rPh sb="52" eb="53">
      <t>リツ</t>
    </rPh>
    <rPh sb="54" eb="56">
      <t>コウジョウ</t>
    </rPh>
    <rPh sb="57" eb="58">
      <t>ツト</t>
    </rPh>
    <rPh sb="68" eb="70">
      <t>レイワ</t>
    </rPh>
    <rPh sb="71" eb="73">
      <t>ネンド</t>
    </rPh>
    <rPh sb="74" eb="76">
      <t>ケイエイ</t>
    </rPh>
    <rPh sb="76" eb="78">
      <t>センリャク</t>
    </rPh>
    <rPh sb="79" eb="81">
      <t>サクテイ</t>
    </rPh>
    <rPh sb="81" eb="83">
      <t>ヨテイ</t>
    </rPh>
    <phoneticPr fontId="4"/>
  </si>
  <si>
    <t>①収益的収支比率
　下水道施設の建設途上であり、地方債償還金総額が毎年増加傾向にあるため、収益的収支比率は減少傾向にある。収益増加に向け、接続促進による水洗化率の向上に努める。
④企業債残高対事業規模比率
　下水道施設の建設途上であり、企業債残高は増加傾向にあるが、類似団体平均に比べると低い水準となっている。これは大口事業場が下水道へ接続していることが要因であると考えられるため、今後も大口事業場を中心とした接続促進活動に努める。
⑤経費回収率
　経費回収率は100%を下回っているが、類似団体平均より高い値を保っている。これは大口事業場が下水道へ接続していることが要因であると考えられるため、今後も大口事業場を中心とした接続促進活動に努める。
⑥汚水処理原価
　汚水処理原価は類似団体平均より低い値を保っている。これは大口事業場が下水道へ接続していることが要因と考えられるため、今後も大口事業場を中心とした接続促進活動に努める。
⑧水洗化率
　下水道施設の建設途上であり、供用開始区域の拡大に努めているため、水洗化率は概ね横ばい傾向にある。また、水洗化率は類似団体平均を下回る低い水準にあるため、接続促進活動に努め、改善を図る。</t>
    <rPh sb="1" eb="4">
      <t>シュウエキテキ</t>
    </rPh>
    <rPh sb="4" eb="6">
      <t>シュウシ</t>
    </rPh>
    <rPh sb="6" eb="8">
      <t>ヒリツ</t>
    </rPh>
    <rPh sb="10" eb="13">
      <t>ゲスイドウ</t>
    </rPh>
    <rPh sb="13" eb="15">
      <t>シセツ</t>
    </rPh>
    <rPh sb="16" eb="18">
      <t>ケンセツ</t>
    </rPh>
    <rPh sb="18" eb="20">
      <t>トジョウ</t>
    </rPh>
    <rPh sb="24" eb="26">
      <t>チホウ</t>
    </rPh>
    <rPh sb="26" eb="27">
      <t>サイ</t>
    </rPh>
    <rPh sb="27" eb="29">
      <t>ショウカン</t>
    </rPh>
    <rPh sb="29" eb="30">
      <t>キン</t>
    </rPh>
    <rPh sb="30" eb="32">
      <t>ソウガク</t>
    </rPh>
    <rPh sb="33" eb="35">
      <t>マイトシ</t>
    </rPh>
    <rPh sb="35" eb="37">
      <t>ゾウカ</t>
    </rPh>
    <rPh sb="37" eb="39">
      <t>ケイコウ</t>
    </rPh>
    <rPh sb="45" eb="48">
      <t>シュウエキテキ</t>
    </rPh>
    <rPh sb="48" eb="50">
      <t>シュウシ</t>
    </rPh>
    <rPh sb="50" eb="51">
      <t>ヒ</t>
    </rPh>
    <rPh sb="51" eb="52">
      <t>リツ</t>
    </rPh>
    <rPh sb="53" eb="55">
      <t>ゲンショウ</t>
    </rPh>
    <rPh sb="55" eb="57">
      <t>ケイコウ</t>
    </rPh>
    <rPh sb="61" eb="63">
      <t>シュウエキ</t>
    </rPh>
    <rPh sb="63" eb="65">
      <t>ゾウカ</t>
    </rPh>
    <rPh sb="66" eb="67">
      <t>ム</t>
    </rPh>
    <rPh sb="69" eb="71">
      <t>セツゾク</t>
    </rPh>
    <rPh sb="71" eb="73">
      <t>ソクシン</t>
    </rPh>
    <rPh sb="76" eb="79">
      <t>スイセンカ</t>
    </rPh>
    <rPh sb="79" eb="80">
      <t>リツ</t>
    </rPh>
    <rPh sb="81" eb="83">
      <t>コウジョウ</t>
    </rPh>
    <rPh sb="84" eb="85">
      <t>ツト</t>
    </rPh>
    <rPh sb="91" eb="93">
      <t>キギョウ</t>
    </rPh>
    <rPh sb="93" eb="94">
      <t>サイ</t>
    </rPh>
    <rPh sb="94" eb="96">
      <t>ザンダカ</t>
    </rPh>
    <rPh sb="96" eb="97">
      <t>タイ</t>
    </rPh>
    <rPh sb="97" eb="99">
      <t>ジギョウ</t>
    </rPh>
    <rPh sb="99" eb="101">
      <t>キボ</t>
    </rPh>
    <rPh sb="101" eb="103">
      <t>ヒリツ</t>
    </rPh>
    <rPh sb="105" eb="108">
      <t>ゲスイドウ</t>
    </rPh>
    <rPh sb="108" eb="110">
      <t>シセツ</t>
    </rPh>
    <rPh sb="111" eb="113">
      <t>ケンセツ</t>
    </rPh>
    <rPh sb="113" eb="115">
      <t>トジョウ</t>
    </rPh>
    <rPh sb="119" eb="121">
      <t>キギョウ</t>
    </rPh>
    <rPh sb="121" eb="122">
      <t>サイ</t>
    </rPh>
    <rPh sb="122" eb="124">
      <t>ザンダカ</t>
    </rPh>
    <rPh sb="125" eb="127">
      <t>ゾウカ</t>
    </rPh>
    <rPh sb="127" eb="129">
      <t>ケイコウ</t>
    </rPh>
    <rPh sb="134" eb="136">
      <t>ルイジ</t>
    </rPh>
    <rPh sb="136" eb="138">
      <t>ダンタイ</t>
    </rPh>
    <rPh sb="138" eb="140">
      <t>ヘイキン</t>
    </rPh>
    <rPh sb="141" eb="142">
      <t>クラ</t>
    </rPh>
    <rPh sb="145" eb="146">
      <t>ヒク</t>
    </rPh>
    <rPh sb="147" eb="149">
      <t>スイジュン</t>
    </rPh>
    <rPh sb="159" eb="161">
      <t>オオグチ</t>
    </rPh>
    <rPh sb="161" eb="164">
      <t>ジギョウジョウ</t>
    </rPh>
    <rPh sb="165" eb="168">
      <t>ゲスイドウ</t>
    </rPh>
    <rPh sb="169" eb="171">
      <t>セツゾク</t>
    </rPh>
    <rPh sb="178" eb="180">
      <t>ヨウイン</t>
    </rPh>
    <rPh sb="184" eb="185">
      <t>カンガ</t>
    </rPh>
    <rPh sb="192" eb="194">
      <t>コンゴ</t>
    </rPh>
    <rPh sb="195" eb="197">
      <t>オオグチ</t>
    </rPh>
    <rPh sb="197" eb="200">
      <t>ジギョウジョウ</t>
    </rPh>
    <rPh sb="201" eb="203">
      <t>チュウシン</t>
    </rPh>
    <rPh sb="206" eb="208">
      <t>セツゾク</t>
    </rPh>
    <rPh sb="208" eb="210">
      <t>ソクシン</t>
    </rPh>
    <rPh sb="210" eb="212">
      <t>カツドウ</t>
    </rPh>
    <rPh sb="213" eb="214">
      <t>ツト</t>
    </rPh>
    <rPh sb="220" eb="222">
      <t>ケイヒ</t>
    </rPh>
    <rPh sb="222" eb="224">
      <t>カイシュウ</t>
    </rPh>
    <rPh sb="224" eb="225">
      <t>リツ</t>
    </rPh>
    <rPh sb="227" eb="229">
      <t>ケイヒ</t>
    </rPh>
    <rPh sb="229" eb="231">
      <t>カイシュウ</t>
    </rPh>
    <rPh sb="231" eb="232">
      <t>リツ</t>
    </rPh>
    <rPh sb="238" eb="240">
      <t>シタマワ</t>
    </rPh>
    <rPh sb="246" eb="248">
      <t>ルイジ</t>
    </rPh>
    <rPh sb="248" eb="250">
      <t>ダンタイ</t>
    </rPh>
    <rPh sb="250" eb="252">
      <t>ヘイキン</t>
    </rPh>
    <rPh sb="254" eb="255">
      <t>タカ</t>
    </rPh>
    <rPh sb="256" eb="257">
      <t>アタイ</t>
    </rPh>
    <rPh sb="258" eb="259">
      <t>タモ</t>
    </rPh>
    <rPh sb="267" eb="269">
      <t>オオグチ</t>
    </rPh>
    <rPh sb="269" eb="272">
      <t>ジギョウジョウ</t>
    </rPh>
    <rPh sb="273" eb="276">
      <t>ゲスイドウ</t>
    </rPh>
    <rPh sb="277" eb="279">
      <t>セツゾク</t>
    </rPh>
    <rPh sb="286" eb="288">
      <t>ヨウイン</t>
    </rPh>
    <rPh sb="292" eb="293">
      <t>カンガ</t>
    </rPh>
    <rPh sb="300" eb="302">
      <t>コンゴ</t>
    </rPh>
    <rPh sb="303" eb="305">
      <t>オオグチ</t>
    </rPh>
    <rPh sb="305" eb="308">
      <t>ジギョウジョウ</t>
    </rPh>
    <rPh sb="309" eb="311">
      <t>チュウシン</t>
    </rPh>
    <rPh sb="314" eb="316">
      <t>セツゾク</t>
    </rPh>
    <rPh sb="316" eb="318">
      <t>ソクシン</t>
    </rPh>
    <rPh sb="318" eb="320">
      <t>カツドウ</t>
    </rPh>
    <rPh sb="321" eb="322">
      <t>ツト</t>
    </rPh>
    <rPh sb="328" eb="330">
      <t>オスイ</t>
    </rPh>
    <rPh sb="330" eb="332">
      <t>ショリ</t>
    </rPh>
    <rPh sb="332" eb="334">
      <t>ゲンカ</t>
    </rPh>
    <rPh sb="336" eb="338">
      <t>オスイ</t>
    </rPh>
    <rPh sb="338" eb="340">
      <t>ショリ</t>
    </rPh>
    <rPh sb="340" eb="342">
      <t>ゲンカ</t>
    </rPh>
    <rPh sb="343" eb="345">
      <t>ルイジ</t>
    </rPh>
    <rPh sb="345" eb="347">
      <t>ダンタイ</t>
    </rPh>
    <rPh sb="347" eb="349">
      <t>ヘイキン</t>
    </rPh>
    <rPh sb="351" eb="352">
      <t>ヒク</t>
    </rPh>
    <rPh sb="353" eb="354">
      <t>アタイ</t>
    </rPh>
    <rPh sb="355" eb="356">
      <t>タモ</t>
    </rPh>
    <rPh sb="364" eb="366">
      <t>オオグチ</t>
    </rPh>
    <rPh sb="366" eb="369">
      <t>ジギョウジョウ</t>
    </rPh>
    <rPh sb="370" eb="373">
      <t>ゲスイドウ</t>
    </rPh>
    <rPh sb="374" eb="376">
      <t>セツゾク</t>
    </rPh>
    <rPh sb="383" eb="385">
      <t>ヨウイン</t>
    </rPh>
    <rPh sb="386" eb="387">
      <t>カンガ</t>
    </rPh>
    <rPh sb="394" eb="396">
      <t>コンゴ</t>
    </rPh>
    <rPh sb="397" eb="399">
      <t>オオグチ</t>
    </rPh>
    <rPh sb="399" eb="402">
      <t>ジギョウジョウ</t>
    </rPh>
    <rPh sb="403" eb="405">
      <t>チュウシン</t>
    </rPh>
    <rPh sb="408" eb="410">
      <t>セツゾク</t>
    </rPh>
    <rPh sb="410" eb="412">
      <t>ソクシン</t>
    </rPh>
    <rPh sb="412" eb="414">
      <t>カツドウ</t>
    </rPh>
    <rPh sb="415" eb="416">
      <t>ツト</t>
    </rPh>
    <rPh sb="422" eb="425">
      <t>スイセンカ</t>
    </rPh>
    <rPh sb="425" eb="426">
      <t>リツ</t>
    </rPh>
    <rPh sb="428" eb="431">
      <t>ゲスイドウ</t>
    </rPh>
    <rPh sb="431" eb="433">
      <t>シセツ</t>
    </rPh>
    <rPh sb="434" eb="436">
      <t>ケンセツ</t>
    </rPh>
    <rPh sb="436" eb="438">
      <t>トジョウ</t>
    </rPh>
    <rPh sb="442" eb="444">
      <t>キョウヨウ</t>
    </rPh>
    <rPh sb="444" eb="446">
      <t>カイシ</t>
    </rPh>
    <rPh sb="446" eb="448">
      <t>クイキ</t>
    </rPh>
    <rPh sb="449" eb="451">
      <t>カクダイ</t>
    </rPh>
    <rPh sb="452" eb="453">
      <t>ツト</t>
    </rPh>
    <rPh sb="460" eb="463">
      <t>スイセンカ</t>
    </rPh>
    <rPh sb="463" eb="464">
      <t>リツ</t>
    </rPh>
    <rPh sb="465" eb="466">
      <t>オオム</t>
    </rPh>
    <rPh sb="467" eb="468">
      <t>ヨコ</t>
    </rPh>
    <rPh sb="470" eb="472">
      <t>ケイコウ</t>
    </rPh>
    <rPh sb="479" eb="482">
      <t>スイセンカ</t>
    </rPh>
    <rPh sb="482" eb="483">
      <t>リツ</t>
    </rPh>
    <rPh sb="484" eb="486">
      <t>ルイジ</t>
    </rPh>
    <rPh sb="486" eb="488">
      <t>ダンタイ</t>
    </rPh>
    <rPh sb="488" eb="490">
      <t>ヘイキン</t>
    </rPh>
    <rPh sb="491" eb="493">
      <t>シタマワ</t>
    </rPh>
    <rPh sb="494" eb="495">
      <t>ヒク</t>
    </rPh>
    <rPh sb="496" eb="498">
      <t>スイジュン</t>
    </rPh>
    <rPh sb="504" eb="506">
      <t>セツゾク</t>
    </rPh>
    <rPh sb="506" eb="508">
      <t>ソクシン</t>
    </rPh>
    <rPh sb="508" eb="510">
      <t>カツドウ</t>
    </rPh>
    <rPh sb="511" eb="512">
      <t>ツト</t>
    </rPh>
    <rPh sb="514" eb="516">
      <t>カイゼン</t>
    </rPh>
    <rPh sb="517" eb="51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</si>
</sst>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A9-4D26-AB3F-712F9C5CB5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c:v>
                </c:pt>
                <c:pt idx="2">
                  <c:v>0.33</c:v>
                </c:pt>
                <c:pt idx="3">
                  <c:v>0.28999999999999998</c:v>
                </c:pt>
                <c:pt idx="4">
                  <c:v>7.0000000000000007E-2</c:v>
                </c:pt>
              </c:numCache>
            </c:numRef>
          </c:val>
          <c:smooth val="0"/>
          <c:extLst>
            <c:ext xmlns:c16="http://schemas.microsoft.com/office/drawing/2014/chart" uri="{C3380CC4-5D6E-409C-BE32-E72D297353CC}">
              <c16:uniqueId val="{00000001-E6A9-4D26-AB3F-712F9C5CB5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CF-47E7-850F-16C9C9B43A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32.42</c:v>
                </c:pt>
                <c:pt idx="2">
                  <c:v>35.15</c:v>
                </c:pt>
                <c:pt idx="3">
                  <c:v>38.04</c:v>
                </c:pt>
                <c:pt idx="4">
                  <c:v>41.81</c:v>
                </c:pt>
              </c:numCache>
            </c:numRef>
          </c:val>
          <c:smooth val="0"/>
          <c:extLst>
            <c:ext xmlns:c16="http://schemas.microsoft.com/office/drawing/2014/chart" uri="{C3380CC4-5D6E-409C-BE32-E72D297353CC}">
              <c16:uniqueId val="{00000001-FECF-47E7-850F-16C9C9B43A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57.23</c:v>
                </c:pt>
                <c:pt idx="1">
                  <c:v>57.88</c:v>
                </c:pt>
                <c:pt idx="2">
                  <c:v>58.74</c:v>
                </c:pt>
                <c:pt idx="3">
                  <c:v>56.63</c:v>
                </c:pt>
                <c:pt idx="4">
                  <c:v>59.6</c:v>
                </c:pt>
              </c:numCache>
            </c:numRef>
          </c:val>
          <c:extLst>
            <c:ext xmlns:c16="http://schemas.microsoft.com/office/drawing/2014/chart" uri="{C3380CC4-5D6E-409C-BE32-E72D297353CC}">
              <c16:uniqueId val="{00000000-4875-437E-9FA3-2094EEB8F1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60.69</c:v>
                </c:pt>
                <c:pt idx="2">
                  <c:v>61.88</c:v>
                </c:pt>
                <c:pt idx="3">
                  <c:v>62.16</c:v>
                </c:pt>
                <c:pt idx="4">
                  <c:v>63.54</c:v>
                </c:pt>
              </c:numCache>
            </c:numRef>
          </c:val>
          <c:smooth val="0"/>
          <c:extLst>
            <c:ext xmlns:c16="http://schemas.microsoft.com/office/drawing/2014/chart" uri="{C3380CC4-5D6E-409C-BE32-E72D297353CC}">
              <c16:uniqueId val="{00000001-4875-437E-9FA3-2094EEB8F1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96.68</c:v>
                </c:pt>
                <c:pt idx="1">
                  <c:v>96.05</c:v>
                </c:pt>
                <c:pt idx="2">
                  <c:v>95.25</c:v>
                </c:pt>
                <c:pt idx="3">
                  <c:v>94.8</c:v>
                </c:pt>
                <c:pt idx="4">
                  <c:v>94.16</c:v>
                </c:pt>
              </c:numCache>
            </c:numRef>
          </c:val>
          <c:extLst>
            <c:ext xmlns:c16="http://schemas.microsoft.com/office/drawing/2014/chart" uri="{C3380CC4-5D6E-409C-BE32-E72D297353CC}">
              <c16:uniqueId val="{00000000-3F4D-405F-AE4D-1792E00FE2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D-405F-AE4D-1792E00FE2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D4-4282-8788-59993C124D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D4-4282-8788-59993C124D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84-4088-B1B2-4848C94AEC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84-4088-B1B2-4848C94AEC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11-4D32-90A2-3F21E63011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11-4D32-90A2-3F21E63011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D-4745-9AF4-99669FB3A7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D-4745-9AF4-99669FB3A7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348.73</c:v>
                </c:pt>
                <c:pt idx="1">
                  <c:v>283.2</c:v>
                </c:pt>
                <c:pt idx="2">
                  <c:v>440.95</c:v>
                </c:pt>
                <c:pt idx="3">
                  <c:v>438.56</c:v>
                </c:pt>
                <c:pt idx="4">
                  <c:v>550.21</c:v>
                </c:pt>
              </c:numCache>
            </c:numRef>
          </c:val>
          <c:extLst>
            <c:ext xmlns:c16="http://schemas.microsoft.com/office/drawing/2014/chart" uri="{C3380CC4-5D6E-409C-BE32-E72D297353CC}">
              <c16:uniqueId val="{00000000-952A-4FA0-AF39-3F455BBE85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1622.57</c:v>
                </c:pt>
                <c:pt idx="2">
                  <c:v>985.65</c:v>
                </c:pt>
                <c:pt idx="3">
                  <c:v>1677.13</c:v>
                </c:pt>
                <c:pt idx="4">
                  <c:v>2154.8200000000002</c:v>
                </c:pt>
              </c:numCache>
            </c:numRef>
          </c:val>
          <c:smooth val="0"/>
          <c:extLst>
            <c:ext xmlns:c16="http://schemas.microsoft.com/office/drawing/2014/chart" uri="{C3380CC4-5D6E-409C-BE32-E72D297353CC}">
              <c16:uniqueId val="{00000001-952A-4FA0-AF39-3F455BBE85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98.31</c:v>
                </c:pt>
                <c:pt idx="2">
                  <c:v>96.98</c:v>
                </c:pt>
                <c:pt idx="3">
                  <c:v>96.15</c:v>
                </c:pt>
                <c:pt idx="4">
                  <c:v>94.97</c:v>
                </c:pt>
              </c:numCache>
            </c:numRef>
          </c:val>
          <c:extLst>
            <c:ext xmlns:c16="http://schemas.microsoft.com/office/drawing/2014/chart" uri="{C3380CC4-5D6E-409C-BE32-E72D297353CC}">
              <c16:uniqueId val="{00000000-2410-478F-9377-DB1CF3C21E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58.32</c:v>
                </c:pt>
                <c:pt idx="2">
                  <c:v>62.11</c:v>
                </c:pt>
                <c:pt idx="3">
                  <c:v>67.37</c:v>
                </c:pt>
                <c:pt idx="4">
                  <c:v>73.63</c:v>
                </c:pt>
              </c:numCache>
            </c:numRef>
          </c:val>
          <c:smooth val="0"/>
          <c:extLst>
            <c:ext xmlns:c16="http://schemas.microsoft.com/office/drawing/2014/chart" uri="{C3380CC4-5D6E-409C-BE32-E72D297353CC}">
              <c16:uniqueId val="{00000001-2410-478F-9377-DB1CF3C21E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150.88</c:v>
                </c:pt>
                <c:pt idx="1">
                  <c:v>150</c:v>
                </c:pt>
                <c:pt idx="2">
                  <c:v>150</c:v>
                </c:pt>
                <c:pt idx="3">
                  <c:v>150</c:v>
                </c:pt>
                <c:pt idx="4">
                  <c:v>150</c:v>
                </c:pt>
              </c:numCache>
            </c:numRef>
          </c:val>
          <c:extLst>
            <c:ext xmlns:c16="http://schemas.microsoft.com/office/drawing/2014/chart" uri="{C3380CC4-5D6E-409C-BE32-E72D297353CC}">
              <c16:uniqueId val="{00000000-6935-409D-A489-91EB4F6CFD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227.65</c:v>
                </c:pt>
                <c:pt idx="2">
                  <c:v>225.27</c:v>
                </c:pt>
                <c:pt idx="3">
                  <c:v>202.08</c:v>
                </c:pt>
                <c:pt idx="4">
                  <c:v>193.18</c:v>
                </c:pt>
              </c:numCache>
            </c:numRef>
          </c:val>
          <c:smooth val="0"/>
          <c:extLst>
            <c:ext xmlns:c16="http://schemas.microsoft.com/office/drawing/2014/chart" uri="{C3380CC4-5D6E-409C-BE32-E72D297353CC}">
              <c16:uniqueId val="{00000001-6935-409D-A489-91EB4F6CFD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15762</v>
      </c>
      <c r="AM8" s="51"/>
      <c r="AN8" s="51"/>
      <c r="AO8" s="51"/>
      <c r="AP8" s="51"/>
      <c r="AQ8" s="51"/>
      <c r="AR8" s="51"/>
      <c r="AS8" s="51"/>
      <c r="AT8" s="46">
        <f>データ!T6</f>
        <v>6.18</v>
      </c>
      <c r="AU8" s="46"/>
      <c r="AV8" s="46"/>
      <c r="AW8" s="46"/>
      <c r="AX8" s="46"/>
      <c r="AY8" s="46"/>
      <c r="AZ8" s="46"/>
      <c r="BA8" s="46"/>
      <c r="BB8" s="46">
        <f>データ!U6</f>
        <v>2550.4899999999998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71.180000000000007</v>
      </c>
      <c r="Q10" s="46"/>
      <c r="R10" s="46"/>
      <c r="S10" s="46"/>
      <c r="T10" s="46"/>
      <c r="U10" s="46"/>
      <c r="V10" s="46"/>
      <c r="W10" s="46">
        <f>データ!Q6</f>
        <v>97.11</v>
      </c>
      <c r="X10" s="46"/>
      <c r="Y10" s="46"/>
      <c r="Z10" s="46"/>
      <c r="AA10" s="46"/>
      <c r="AB10" s="46"/>
      <c r="AC10" s="46"/>
      <c r="AD10" s="51">
        <f>データ!R6</f>
        <v>2200</v>
      </c>
      <c r="AE10" s="51"/>
      <c r="AF10" s="51"/>
      <c r="AG10" s="51"/>
      <c r="AH10" s="51"/>
      <c r="AI10" s="51"/>
      <c r="AJ10" s="51"/>
      <c r="AK10" s="2"/>
      <c r="AL10" s="51">
        <f>データ!V6</f>
        <v>11222</v>
      </c>
      <c r="AM10" s="51"/>
      <c r="AN10" s="51"/>
      <c r="AO10" s="51"/>
      <c r="AP10" s="51"/>
      <c r="AQ10" s="51"/>
      <c r="AR10" s="51"/>
      <c r="AS10" s="51"/>
      <c r="AT10" s="46">
        <f>データ!W6</f>
        <v>2.19</v>
      </c>
      <c r="AU10" s="46"/>
      <c r="AV10" s="46"/>
      <c r="AW10" s="46"/>
      <c r="AX10" s="46"/>
      <c r="AY10" s="46"/>
      <c r="AZ10" s="46"/>
      <c r="BA10" s="46"/>
      <c r="BB10" s="46">
        <f>データ!X6</f>
        <v>5124.2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GxgzRiIc1tpAHVm3VbgtjCn1heIN/5LxnzilixIj6d0u+pSmobMdpKXJiu2F2qM5bLtPYLvQQVgYmLPWxyE30g==" saltValue="u6kmYxHV8H4zvFzDdeEE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233421</v>
      </c>
      <c r="D6" s="33">
        <f t="shared" si="3"/>
        <v>47</v>
      </c>
      <c r="E6" s="33">
        <f t="shared" si="3"/>
        <v>17</v>
      </c>
      <c r="F6" s="33">
        <f t="shared" si="3"/>
        <v>1</v>
      </c>
      <c r="G6" s="33">
        <f t="shared" si="3"/>
        <v>0</v>
      </c>
      <c r="H6" s="33" t="str">
        <f t="shared" si="3"/>
        <v>愛知県　豊山町</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71.180000000000007</v>
      </c>
      <c r="Q6" s="34">
        <f t="shared" si="3"/>
        <v>97.11</v>
      </c>
      <c r="R6" s="34">
        <f t="shared" si="3"/>
        <v>2200</v>
      </c>
      <c r="S6" s="34">
        <f t="shared" si="3"/>
        <v>15762</v>
      </c>
      <c r="T6" s="34">
        <f t="shared" si="3"/>
        <v>6.18</v>
      </c>
      <c r="U6" s="34">
        <f t="shared" si="3"/>
        <v>2550.4899999999998</v>
      </c>
      <c r="V6" s="34">
        <f t="shared" si="3"/>
        <v>11222</v>
      </c>
      <c r="W6" s="34">
        <f t="shared" si="3"/>
        <v>2.19</v>
      </c>
      <c r="X6" s="34">
        <f t="shared" si="3"/>
        <v>5124.2</v>
      </c>
      <c r="Y6" s="35">
        <f>IF(Y7="",NA(),Y7)</f>
        <v>96.68</v>
      </c>
      <c r="Z6" s="35">
        <f t="shared" ref="Z6:AH6" si="4">IF(Z7="",NA(),Z7)</f>
        <v>96.05</v>
      </c>
      <c r="AA6" s="35">
        <f t="shared" si="4"/>
        <v>95.25</v>
      </c>
      <c r="AB6" s="35">
        <f t="shared" si="4"/>
        <v>94.8</v>
      </c>
      <c r="AC6" s="35">
        <f t="shared" si="4"/>
        <v>94.16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348.73</v>
      </c>
      <c r="BG6" s="35">
        <f t="shared" ref="BG6:BO6" si="7">IF(BG7="",NA(),BG7)</f>
        <v>283.2</v>
      </c>
      <c r="BH6" s="35">
        <f t="shared" si="7"/>
        <v>440.95</v>
      </c>
      <c r="BI6" s="35">
        <f t="shared" si="7"/>
        <v>438.56</v>
      </c>
      <c r="BJ6" s="35">
        <f t="shared" si="7"/>
        <v>550.21</v>
      </c>
      <c r="BK6" s="35">
        <f t="shared" si="7"/>
        <v>1240.1600000000001</v>
      </c>
      <c r="BL6" s="35">
        <f t="shared" si="7"/>
        <v>1622.57</v>
      </c>
      <c r="BM6" s="35">
        <f t="shared" si="7"/>
        <v>985.65</v>
      </c>
      <c r="BN6" s="35">
        <f t="shared" si="7"/>
        <v>1677.13</v>
      </c>
      <c r="BO6" s="35">
        <f t="shared" si="7"/>
        <v>2154.8200000000002</v>
      </c>
      <c r="BP6" s="34" t="str">
        <f>IF(BP7="","",IF(BP7="-","【-】","【"&amp;SUBSTITUTE(TEXT(BP7,"#,##0.00"),"-","△")&amp;"】"))</f>
        <v>【682.51】</v>
      </c>
      <c r="BQ6" s="35">
        <f>IF(BQ7="",NA(),BQ7)</f>
        <v>100</v>
      </c>
      <c r="BR6" s="35">
        <f t="shared" ref="BR6:BZ6" si="8">IF(BR7="",NA(),BR7)</f>
        <v>98.31</v>
      </c>
      <c r="BS6" s="35">
        <f t="shared" si="8"/>
        <v>96.98</v>
      </c>
      <c r="BT6" s="35">
        <f t="shared" si="8"/>
        <v>96.15</v>
      </c>
      <c r="BU6" s="35">
        <f t="shared" si="8"/>
        <v>94.97</v>
      </c>
      <c r="BV6" s="35">
        <f t="shared" si="8"/>
        <v>60.17</v>
      </c>
      <c r="BW6" s="35">
        <f t="shared" si="8"/>
        <v>58.32</v>
      </c>
      <c r="BX6" s="35">
        <f t="shared" si="8"/>
        <v>62.11</v>
      </c>
      <c r="BY6" s="35">
        <f t="shared" si="8"/>
        <v>67.37</v>
      </c>
      <c r="BZ6" s="35">
        <f t="shared" si="8"/>
        <v>73.63</v>
      </c>
      <c r="CA6" s="34" t="str">
        <f>IF(CA7="","",IF(CA7="-","【-】","【"&amp;SUBSTITUTE(TEXT(CA7,"#,##0.00"),"-","△")&amp;"】"))</f>
        <v>【100.34】</v>
      </c>
      <c r="CB6" s="35">
        <f>IF(CB7="",NA(),CB7)</f>
        <v>150.88</v>
      </c>
      <c r="CC6" s="35">
        <f t="shared" ref="CC6:CK6" si="9">IF(CC7="",NA(),CC7)</f>
        <v>150</v>
      </c>
      <c r="CD6" s="35">
        <f t="shared" si="9"/>
        <v>150</v>
      </c>
      <c r="CE6" s="35">
        <f t="shared" si="9"/>
        <v>150</v>
      </c>
      <c r="CF6" s="35">
        <f t="shared" si="9"/>
        <v>150</v>
      </c>
      <c r="CG6" s="35">
        <f t="shared" si="9"/>
        <v>281.52999999999997</v>
      </c>
      <c r="CH6" s="35">
        <f t="shared" si="9"/>
        <v>227.65</v>
      </c>
      <c r="CI6" s="35">
        <f t="shared" si="9"/>
        <v>225.27</v>
      </c>
      <c r="CJ6" s="35">
        <f t="shared" si="9"/>
        <v>202.08</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32.42</v>
      </c>
      <c r="CT6" s="35">
        <f t="shared" si="10"/>
        <v>35.15</v>
      </c>
      <c r="CU6" s="35">
        <f t="shared" si="10"/>
        <v>38.04</v>
      </c>
      <c r="CV6" s="35">
        <f t="shared" si="10"/>
        <v>41.81</v>
      </c>
      <c r="CW6" s="34" t="str">
        <f>IF(CW7="","",IF(CW7="-","【-】","【"&amp;SUBSTITUTE(TEXT(CW7,"#,##0.00"),"-","△")&amp;"】"))</f>
        <v>【59.64】</v>
      </c>
      <c r="CX6" s="35">
        <f>IF(CX7="",NA(),CX7)</f>
        <v>57.23</v>
      </c>
      <c r="CY6" s="35">
        <f t="shared" ref="CY6:DG6" si="11">IF(CY7="",NA(),CY7)</f>
        <v>57.88</v>
      </c>
      <c r="CZ6" s="35">
        <f t="shared" si="11"/>
        <v>58.74</v>
      </c>
      <c r="DA6" s="35">
        <f t="shared" si="11"/>
        <v>56.63</v>
      </c>
      <c r="DB6" s="35">
        <f t="shared" si="11"/>
        <v>59.6</v>
      </c>
      <c r="DC6" s="35">
        <f t="shared" si="11"/>
        <v>64.89</v>
      </c>
      <c r="DD6" s="35">
        <f t="shared" si="11"/>
        <v>60.69</v>
      </c>
      <c r="DE6" s="35">
        <f t="shared" si="11"/>
        <v>61.88</v>
      </c>
      <c r="DF6" s="35">
        <f t="shared" si="11"/>
        <v>62.16</v>
      </c>
      <c r="DG6" s="35">
        <f t="shared" si="11"/>
        <v>63.54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v>
      </c>
      <c r="EL6" s="35">
        <f t="shared" si="14"/>
        <v>0.33</v>
      </c>
      <c r="EM6" s="35">
        <f t="shared" si="14"/>
        <v>0.28999999999999998</v>
      </c>
      <c r="EN6" s="35">
        <f t="shared" si="14"/>
        <v>7.0000000000000007E-2</v>
      </c>
      <c r="EO6" s="34" t="str">
        <f>IF(EO7="","",IF(EO7="-","【-】","【"&amp;SUBSTITUTE(TEXT(EO7,"#,##0.00"),"-","△")&amp;"】"))</f>
        <v>【0.22】</v>
      </c>
    </row>
    <row r="7" spans="1:145" s="36" customFormat="1" x14ac:dyDescent="0.15">
      <c r="A7" s="28"/>
      <c r="B7" s="37">
        <v>2019</v>
      </c>
      <c r="C7" s="37">
        <v>233421</v>
      </c>
      <c r="D7" s="37">
        <v>47</v>
      </c>
      <c r="E7" s="37">
        <v>17</v>
      </c>
      <c r="F7" s="37">
        <v>1</v>
      </c>
      <c r="G7" s="37">
        <v>0</v>
      </c>
      <c r="H7" s="37" t="s">
        <v>96</v>
      </c>
      <c r="I7" s="37" t="s">
        <v>97</v>
      </c>
      <c r="J7" s="37" t="s">
        <v>98</v>
      </c>
      <c r="K7" s="37" t="s">
        <v>99</v>
      </c>
      <c r="L7" s="37" t="s">
        <v>100</v>
      </c>
      <c r="M7" s="37" t="s">
        <v>101</v>
      </c>
      <c r="N7" s="38" t="s">
        <v>102</v>
      </c>
      <c r="O7" s="38" t="s">
        <v>103</v>
      </c>
      <c r="P7" s="38">
        <v>71.180000000000007</v>
      </c>
      <c r="Q7" s="38">
        <v>97.11</v>
      </c>
      <c r="R7" s="38">
        <v>2200</v>
      </c>
      <c r="S7" s="38">
        <v>15762</v>
      </c>
      <c r="T7" s="38">
        <v>6.18</v>
      </c>
      <c r="U7" s="38">
        <v>2550.4899999999998</v>
      </c>
      <c r="V7" s="38">
        <v>11222</v>
      </c>
      <c r="W7" s="38">
        <v>2.19</v>
      </c>
      <c r="X7" s="38">
        <v>5124.2</v>
      </c>
      <c r="Y7" s="38">
        <v>96.68</v>
      </c>
      <c r="Z7" s="38">
        <v>96.05</v>
      </c>
      <c r="AA7" s="38">
        <v>95.25</v>
      </c>
      <c r="AB7" s="38">
        <v>94.8</v>
      </c>
      <c r="AC7" s="38">
        <v>94.16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348.73</v>
      </c>
      <c r="BG7" s="38">
        <v>283.2</v>
      </c>
      <c r="BH7" s="38">
        <v>440.95</v>
      </c>
      <c r="BI7" s="38">
        <v>438.56</v>
      </c>
      <c r="BJ7" s="38">
        <v>550.21</v>
      </c>
      <c r="BK7" s="38">
        <v>1240.1600000000001</v>
      </c>
      <c r="BL7" s="38">
        <v>1622.57</v>
      </c>
      <c r="BM7" s="38">
        <v>985.65</v>
      </c>
      <c r="BN7" s="38">
        <v>1677.13</v>
      </c>
      <c r="BO7" s="38">
        <v>2154.8200000000002</v>
      </c>
      <c r="BP7" s="38">
        <v>682.51</v>
      </c>
      <c r="BQ7" s="38">
        <v>100</v>
      </c>
      <c r="BR7" s="38">
        <v>98.31</v>
      </c>
      <c r="BS7" s="38">
        <v>96.98</v>
      </c>
      <c r="BT7" s="38">
        <v>96.15</v>
      </c>
      <c r="BU7" s="38">
        <v>94.97</v>
      </c>
      <c r="BV7" s="38">
        <v>60.17</v>
      </c>
      <c r="BW7" s="38">
        <v>58.32</v>
      </c>
      <c r="BX7" s="38">
        <v>62.11</v>
      </c>
      <c r="BY7" s="38">
        <v>67.37</v>
      </c>
      <c r="BZ7" s="38">
        <v>73.63</v>
      </c>
      <c r="CA7" s="38">
        <v>100.34</v>
      </c>
      <c r="CB7" s="38">
        <v>150.88</v>
      </c>
      <c r="CC7" s="38">
        <v>150</v>
      </c>
      <c r="CD7" s="38">
        <v>150</v>
      </c>
      <c r="CE7" s="38">
        <v>150</v>
      </c>
      <c r="CF7" s="38">
        <v>150</v>
      </c>
      <c r="CG7" s="38">
        <v>281.52999999999997</v>
      </c>
      <c r="CH7" s="38">
        <v>227.65</v>
      </c>
      <c r="CI7" s="38">
        <v>225.27</v>
      </c>
      <c r="CJ7" s="38">
        <v>202.08</v>
      </c>
      <c r="CK7" s="38">
        <v>193.18</v>
      </c>
      <c r="CL7" s="38">
        <v>136.15</v>
      </c>
      <c r="CM7" s="38" t="s">
        <v>102</v>
      </c>
      <c r="CN7" s="38" t="s">
        <v>102</v>
      </c>
      <c r="CO7" s="38" t="s">
        <v>102</v>
      </c>
      <c r="CP7" s="38" t="s">
        <v>102</v>
      </c>
      <c r="CQ7" s="38" t="s">
        <v>102</v>
      </c>
      <c r="CR7" s="38">
        <v>44.89</v>
      </c>
      <c r="CS7" s="38">
        <v>32.42</v>
      </c>
      <c r="CT7" s="38">
        <v>35.15</v>
      </c>
      <c r="CU7" s="38">
        <v>38.04</v>
      </c>
      <c r="CV7" s="38">
        <v>41.81</v>
      </c>
      <c r="CW7" s="38">
        <v>59.64</v>
      </c>
      <c r="CX7" s="38">
        <v>57.23</v>
      </c>
      <c r="CY7" s="38">
        <v>57.88</v>
      </c>
      <c r="CZ7" s="38">
        <v>58.74</v>
      </c>
      <c r="DA7" s="38">
        <v>56.63</v>
      </c>
      <c r="DB7" s="38">
        <v>59.6</v>
      </c>
      <c r="DC7" s="38">
        <v>64.89</v>
      </c>
      <c r="DD7" s="38">
        <v>60.69</v>
      </c>
      <c r="DE7" s="38">
        <v>61.88</v>
      </c>
      <c r="DF7" s="38">
        <v>62.16</v>
      </c>
      <c r="DG7" s="38">
        <v>63.54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v>
      </c>
      <c r="EL7" s="38">
        <v>0.33</v>
      </c>
      <c r="EM7" s="38">
        <v>0.28999999999999998</v>
      </c>
      <c r="EN7" s="38">
        <v>7.0000000000000007E-2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2021-01-18T07:40:44Z</cp:lastPrinted>
  <dcterms:created xsi:type="dcterms:W3CDTF">2020-12-04T02:47:26Z</dcterms:created>
  <dcterms:modified xsi:type="dcterms:W3CDTF">2021-02-09T02:07:38Z</dcterms:modified>
  <cp:category/>
</cp:coreProperties>
</file>