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RaMYKboI+reSfoL5WGTL5AzAJUZtp3Gn5L6eYhV7XOvgpMqI4YISHlFspQELRvAr/EjOpg+0seMb8rYy0FtNmw==" workbookSaltValue="sIwSnSbw3zMRdQ6nBHc6x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<sst xmlns="http://schemas.openxmlformats.org/spreadsheetml/2006/main" count="241" uniqueCount="120">
  <si>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</si>
  <si>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</si>
  <si>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</si>
  <si>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</si>
  <si>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</si>
  <si>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</si>
  <si>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</si>
  <si>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</si>
  <si>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</si>
  <si>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</si>
  <si>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</si>
  <si>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</si>
  <si>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</si>
  <si>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</si>
  <si>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</si>
  <si>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</si>
  <si>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</si>
  <si>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</si>
  <si>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</si>
  <si>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</si>
  <si>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</si>
  <si>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</si>
  <si>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</si>
  <si>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</si>
  <si>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</si>
  <si>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</si>
  <si>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</si>
  <si>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</si>
  <si>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</si>
  <si>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</si>
  <si>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</si>
  <si>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</si>
  <si>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</si>
  <si>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</si>
  <si>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</si>
  <si>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</si>
  <si>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</si>
  <si>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</si>
  <si>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</si>
  <si>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</si>
  <si>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</si>
  <si>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</si>
  <si>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</si>
  <si>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</si>
  <si>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</si>
  <si>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</si>
  <si>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</si>
  <si>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</si>
  <si>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</si>
  <si>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</si>
  <si>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</si>
  <si>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</si>
  <si>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</si>
  <si>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</si>
  <si>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</si>
  <si>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</si>
  <si>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</si>
  <si>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</si>
  <si>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</si>
  <si>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</si>
  <si>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</si>
  <si>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</si>
  <si>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</si>
  <si>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</si>
  <si>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</si>
  <si>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</si>
  <si>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</si>
  <si>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</si>
  <si>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</si>
  <si>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</si>
  <si>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</si>
  <si>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</si>
  <si>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</si>
  <si>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</si>
  <si>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</si>
  <si>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</si>
  <si>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</si>
  <si>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</si>
  <si>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</si>
  <si>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</si>
  <si>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</si>
  <si>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</si>
  <si>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</si>
  <si>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</si>
  <si>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</si>
  <si>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</si>
  <si>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</si>
  <si>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</si>
  <si>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</si>
  <si>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</si>
  <si>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</si>
  <si>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</si>
  <si>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</si>
  <si>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</si>
  <si>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</si>
  <si>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</si>
  <si>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</si>
  <si>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</si>
  <si>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</si>
  <si>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</si>
  <si>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</si>
  <si>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</si>
  <si>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</si>
  <si>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</si>
  <si>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</si>
  <si>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</si>
  <si>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</si>
  <si>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</si>
  <si>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</si>
  <si>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</si>
  <si>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</si>
  <si>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</si>
  <si>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</si>
  <si>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</si>
  <si>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</si>
  <si>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</si>
  <si>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</si>
  <si>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供用開始より２４年と比較的新しい。これまでは面整備を優先して進めてきたが、今後はストックマネジメント計画を基にした老朽化対策を進めていきたい。</t>
    <rPh sb="0" eb="2">
      <t>キョウヨウ</t>
    </rPh>
    <rPh sb="2" eb="4">
      <t>カイシ</t>
    </rPh>
    <rPh sb="8" eb="9">
      <t>ネン</t>
    </rPh>
    <rPh sb="10" eb="13">
      <t>ヒカクテキ</t>
    </rPh>
    <rPh sb="13" eb="14">
      <t>アタラ</t>
    </rPh>
    <rPh sb="22" eb="23">
      <t>メン</t>
    </rPh>
    <rPh sb="23" eb="25">
      <t>セイビ</t>
    </rPh>
    <rPh sb="26" eb="28">
      <t>ユウセン</t>
    </rPh>
    <rPh sb="30" eb="31">
      <t>スス</t>
    </rPh>
    <rPh sb="37" eb="39">
      <t>コンゴ</t>
    </rPh>
    <rPh sb="50" eb="52">
      <t>ケイカク</t>
    </rPh>
    <rPh sb="53" eb="54">
      <t>モト</t>
    </rPh>
    <rPh sb="57" eb="60">
      <t>ロウキュウカ</t>
    </rPh>
    <rPh sb="60" eb="62">
      <t>タイサク</t>
    </rPh>
    <rPh sb="63" eb="64">
      <t>スス</t>
    </rPh>
    <phoneticPr fontId="4"/>
  </si>
  <si>
    <t xml:space="preserve">①収益的収支比率が約９４.５％、⑤経費回収率が約９０％と料金収入が不足気味であることを示している。Ｒ１は特定環境保全公共下水道を公共下水道に統合したことから、下水道使用料が増加したため、指標が向上した。　　　　　　　　　　　　　　　④企業債残高対事業規模比率が平均値より低いのは起債償還のかなりの部分を一般会計支出に頼っている結果であり、これも料金収入が不足気味であることを示している。Ｒ１は特定環境保全公共下水道を公共下水道に統合したことから、起債残高も料金収入も増えたが一般会計支出に頼る額が減少したため、指標が上がっている。　　　　　　　　　　　⑥汚水処理原価は平均値より低い１５０円が続いている。これは公費負担（一般会計支出）が多いことによる。　　　　　　　　　　　　　　　　　　　⑧水洗化率はＲ１は特定環境保全公共下水道を公共下水道に統合したことから、上昇している。
</t>
    <rPh sb="1" eb="3">
      <t>シュウエキ</t>
    </rPh>
    <rPh sb="3" eb="4">
      <t>テキ</t>
    </rPh>
    <rPh sb="4" eb="6">
      <t>シュウシ</t>
    </rPh>
    <rPh sb="6" eb="8">
      <t>ヒリツ</t>
    </rPh>
    <rPh sb="9" eb="10">
      <t>ヤク</t>
    </rPh>
    <rPh sb="17" eb="19">
      <t>ケイヒ</t>
    </rPh>
    <rPh sb="19" eb="21">
      <t>カイシュウ</t>
    </rPh>
    <rPh sb="21" eb="22">
      <t>リツ</t>
    </rPh>
    <rPh sb="23" eb="24">
      <t>ヤク</t>
    </rPh>
    <rPh sb="28" eb="30">
      <t>リョウキン</t>
    </rPh>
    <rPh sb="30" eb="32">
      <t>シュウニュウ</t>
    </rPh>
    <rPh sb="33" eb="35">
      <t>フソク</t>
    </rPh>
    <rPh sb="35" eb="37">
      <t>ギミ</t>
    </rPh>
    <rPh sb="43" eb="44">
      <t>シメ</t>
    </rPh>
    <rPh sb="52" eb="54">
      <t>トクテイ</t>
    </rPh>
    <rPh sb="54" eb="56">
      <t>カンキョウ</t>
    </rPh>
    <rPh sb="56" eb="58">
      <t>ホゼン</t>
    </rPh>
    <rPh sb="58" eb="60">
      <t>コウキョウ</t>
    </rPh>
    <rPh sb="60" eb="63">
      <t>ゲスイドウ</t>
    </rPh>
    <rPh sb="64" eb="66">
      <t>コウキョウ</t>
    </rPh>
    <rPh sb="66" eb="69">
      <t>ゲスイドウ</t>
    </rPh>
    <rPh sb="70" eb="72">
      <t>トウゴウ</t>
    </rPh>
    <rPh sb="79" eb="82">
      <t>ゲスイドウ</t>
    </rPh>
    <rPh sb="82" eb="85">
      <t>シヨウリョウ</t>
    </rPh>
    <rPh sb="86" eb="88">
      <t>ゾウカ</t>
    </rPh>
    <rPh sb="93" eb="95">
      <t>シヒョウ</t>
    </rPh>
    <rPh sb="96" eb="98">
      <t>コウジョウ</t>
    </rPh>
    <rPh sb="117" eb="119">
      <t>キギョウ</t>
    </rPh>
    <rPh sb="119" eb="120">
      <t>サイ</t>
    </rPh>
    <rPh sb="120" eb="122">
      <t>ザンダカ</t>
    </rPh>
    <rPh sb="122" eb="123">
      <t>タイ</t>
    </rPh>
    <rPh sb="123" eb="125">
      <t>ジギョウ</t>
    </rPh>
    <rPh sb="125" eb="127">
      <t>キボ</t>
    </rPh>
    <rPh sb="127" eb="129">
      <t>ヒリツ</t>
    </rPh>
    <rPh sb="130" eb="133">
      <t>ヘイキンチ</t>
    </rPh>
    <rPh sb="135" eb="136">
      <t>ヒク</t>
    </rPh>
    <rPh sb="139" eb="141">
      <t>キサイ</t>
    </rPh>
    <rPh sb="141" eb="143">
      <t>ショウカン</t>
    </rPh>
    <rPh sb="148" eb="150">
      <t>ブブン</t>
    </rPh>
    <rPh sb="151" eb="153">
      <t>イッパン</t>
    </rPh>
    <rPh sb="153" eb="155">
      <t>カイケイ</t>
    </rPh>
    <rPh sb="155" eb="157">
      <t>シシュツ</t>
    </rPh>
    <rPh sb="158" eb="159">
      <t>タヨ</t>
    </rPh>
    <rPh sb="163" eb="165">
      <t>ケッカ</t>
    </rPh>
    <rPh sb="172" eb="174">
      <t>リョウキン</t>
    </rPh>
    <rPh sb="174" eb="176">
      <t>シュウニュウ</t>
    </rPh>
    <rPh sb="177" eb="179">
      <t>フソク</t>
    </rPh>
    <rPh sb="179" eb="181">
      <t>ギミ</t>
    </rPh>
    <rPh sb="187" eb="188">
      <t>シメ</t>
    </rPh>
    <rPh sb="228" eb="230">
      <t>リョウキン</t>
    </rPh>
    <rPh sb="230" eb="232">
      <t>シュウニュウ</t>
    </rPh>
    <rPh sb="233" eb="234">
      <t>フ</t>
    </rPh>
    <rPh sb="237" eb="239">
      <t>イッパン</t>
    </rPh>
    <rPh sb="239" eb="241">
      <t>カイケイ</t>
    </rPh>
    <rPh sb="241" eb="243">
      <t>シシュツ</t>
    </rPh>
    <rPh sb="244" eb="245">
      <t>タヨ</t>
    </rPh>
    <rPh sb="246" eb="247">
      <t>ガク</t>
    </rPh>
    <rPh sb="248" eb="250">
      <t>ゲンショウ</t>
    </rPh>
    <rPh sb="255" eb="257">
      <t>シヒョウ</t>
    </rPh>
    <rPh sb="258" eb="259">
      <t>ア</t>
    </rPh>
    <rPh sb="277" eb="279">
      <t>オスイ</t>
    </rPh>
    <rPh sb="279" eb="281">
      <t>ショリ</t>
    </rPh>
    <rPh sb="281" eb="283">
      <t>ゲンカ</t>
    </rPh>
    <rPh sb="284" eb="287">
      <t>ヘイキンチ</t>
    </rPh>
    <rPh sb="289" eb="290">
      <t>ヒク</t>
    </rPh>
    <rPh sb="294" eb="295">
      <t>エン</t>
    </rPh>
    <rPh sb="296" eb="297">
      <t>ツヅ</t>
    </rPh>
    <rPh sb="305" eb="307">
      <t>コウヒ</t>
    </rPh>
    <rPh sb="307" eb="309">
      <t>フタン</t>
    </rPh>
    <rPh sb="310" eb="312">
      <t>イッパン</t>
    </rPh>
    <rPh sb="312" eb="314">
      <t>カイケイ</t>
    </rPh>
    <rPh sb="314" eb="316">
      <t>シシュツ</t>
    </rPh>
    <rPh sb="318" eb="319">
      <t>オオ</t>
    </rPh>
    <rPh sb="346" eb="349">
      <t>スイセンカ</t>
    </rPh>
    <rPh sb="349" eb="350">
      <t>リツ</t>
    </rPh>
    <rPh sb="381" eb="383">
      <t>ジョウショウ</t>
    </rPh>
    <phoneticPr fontId="4"/>
  </si>
  <si>
    <t>１０年概成は達成する見込みである。しかし、不明水率が計画値の２倍以上あるため、不明水対策を進める必要がある。　　　　　　　　　　　　　　　健全な事業経営を目指すには、一般会計支出の削減を行う必要がある。そのためには歳出の削減、特に使用料収入の過半を支出している汚水処理費の削減と、歳入については、使用料収入の増額が必要となる。汚水処理費の削減については、処理場への流入水量に比例するため、不明水対策を行う必要がある。使用料収入の増額については、面整備事業の完了が近いことから、接続率の向上、また料金改定を進めていく必要がある。料金改定の時期や額については、企業会計移行に合わせて検討していく。　　　　経営戦略については平成３１年５月に策定済である。次回は令和５年度に改定を予定している。　　</t>
    <rPh sb="2" eb="3">
      <t>ネン</t>
    </rPh>
    <rPh sb="3" eb="5">
      <t>ガイセイ</t>
    </rPh>
    <rPh sb="6" eb="8">
      <t>タッセイ</t>
    </rPh>
    <rPh sb="10" eb="12">
      <t>ミコ</t>
    </rPh>
    <rPh sb="21" eb="23">
      <t>フメイ</t>
    </rPh>
    <rPh sb="23" eb="24">
      <t>スイ</t>
    </rPh>
    <rPh sb="24" eb="25">
      <t>リツ</t>
    </rPh>
    <rPh sb="26" eb="28">
      <t>ケイカク</t>
    </rPh>
    <rPh sb="28" eb="29">
      <t>チ</t>
    </rPh>
    <rPh sb="31" eb="34">
      <t>バイイジョウ</t>
    </rPh>
    <rPh sb="39" eb="41">
      <t>フメイ</t>
    </rPh>
    <rPh sb="41" eb="42">
      <t>スイ</t>
    </rPh>
    <rPh sb="42" eb="44">
      <t>タイサク</t>
    </rPh>
    <rPh sb="45" eb="46">
      <t>スス</t>
    </rPh>
    <rPh sb="48" eb="50">
      <t>ヒツヨウ</t>
    </rPh>
    <rPh sb="69" eb="71">
      <t>ケンゼン</t>
    </rPh>
    <rPh sb="72" eb="74">
      <t>ジギョウ</t>
    </rPh>
    <rPh sb="74" eb="76">
      <t>ケイエイ</t>
    </rPh>
    <rPh sb="77" eb="79">
      <t>メザ</t>
    </rPh>
    <rPh sb="83" eb="85">
      <t>イッパン</t>
    </rPh>
    <rPh sb="85" eb="87">
      <t>カイケイ</t>
    </rPh>
    <rPh sb="87" eb="89">
      <t>シシュツ</t>
    </rPh>
    <rPh sb="90" eb="92">
      <t>サクゲン</t>
    </rPh>
    <rPh sb="93" eb="94">
      <t>オコナ</t>
    </rPh>
    <rPh sb="95" eb="97">
      <t>ヒツヨウ</t>
    </rPh>
    <rPh sb="107" eb="109">
      <t>サイシュツ</t>
    </rPh>
    <rPh sb="110" eb="112">
      <t>サクゲン</t>
    </rPh>
    <rPh sb="113" eb="114">
      <t>トク</t>
    </rPh>
    <rPh sb="115" eb="118">
      <t>シヨウリョウ</t>
    </rPh>
    <rPh sb="118" eb="120">
      <t>シュウニュウ</t>
    </rPh>
    <rPh sb="121" eb="123">
      <t>カハン</t>
    </rPh>
    <rPh sb="124" eb="126">
      <t>シシュツ</t>
    </rPh>
    <rPh sb="130" eb="132">
      <t>オスイ</t>
    </rPh>
    <rPh sb="132" eb="134">
      <t>ショリ</t>
    </rPh>
    <rPh sb="134" eb="135">
      <t>ヒ</t>
    </rPh>
    <rPh sb="136" eb="138">
      <t>サクゲン</t>
    </rPh>
    <rPh sb="140" eb="142">
      <t>サイニュウ</t>
    </rPh>
    <rPh sb="148" eb="151">
      <t>シヨウリョウ</t>
    </rPh>
    <rPh sb="151" eb="153">
      <t>シュウニュウ</t>
    </rPh>
    <rPh sb="154" eb="156">
      <t>ゾウガク</t>
    </rPh>
    <rPh sb="157" eb="159">
      <t>ヒツヨウ</t>
    </rPh>
    <rPh sb="163" eb="165">
      <t>オスイ</t>
    </rPh>
    <rPh sb="165" eb="167">
      <t>ショリ</t>
    </rPh>
    <rPh sb="167" eb="168">
      <t>ヒ</t>
    </rPh>
    <rPh sb="169" eb="171">
      <t>サクゲン</t>
    </rPh>
    <rPh sb="177" eb="180">
      <t>ショリジョウ</t>
    </rPh>
    <rPh sb="182" eb="184">
      <t>リュウニュウ</t>
    </rPh>
    <rPh sb="184" eb="186">
      <t>スイリョウ</t>
    </rPh>
    <rPh sb="187" eb="189">
      <t>ヒレイ</t>
    </rPh>
    <rPh sb="194" eb="196">
      <t>フメイ</t>
    </rPh>
    <rPh sb="196" eb="197">
      <t>スイ</t>
    </rPh>
    <rPh sb="197" eb="199">
      <t>タイサク</t>
    </rPh>
    <rPh sb="200" eb="201">
      <t>オコナ</t>
    </rPh>
    <rPh sb="202" eb="204">
      <t>ヒツヨウ</t>
    </rPh>
    <rPh sb="208" eb="210">
      <t>シヨウ</t>
    </rPh>
    <rPh sb="210" eb="211">
      <t>リョウ</t>
    </rPh>
    <rPh sb="211" eb="213">
      <t>シュウニュウ</t>
    </rPh>
    <rPh sb="214" eb="216">
      <t>ゾウガク</t>
    </rPh>
    <rPh sb="222" eb="223">
      <t>メン</t>
    </rPh>
    <rPh sb="223" eb="225">
      <t>セイビ</t>
    </rPh>
    <rPh sb="225" eb="227">
      <t>ジギョウ</t>
    </rPh>
    <rPh sb="228" eb="230">
      <t>カンリョウ</t>
    </rPh>
    <rPh sb="231" eb="232">
      <t>チカ</t>
    </rPh>
    <rPh sb="238" eb="240">
      <t>セツゾク</t>
    </rPh>
    <rPh sb="240" eb="241">
      <t>リツ</t>
    </rPh>
    <rPh sb="242" eb="244">
      <t>コウジョウ</t>
    </rPh>
    <rPh sb="247" eb="249">
      <t>リョウキン</t>
    </rPh>
    <rPh sb="249" eb="251">
      <t>カイテイ</t>
    </rPh>
    <rPh sb="252" eb="253">
      <t>スス</t>
    </rPh>
    <rPh sb="257" eb="259">
      <t>ヒツヨウ</t>
    </rPh>
    <rPh sb="263" eb="265">
      <t>リョウキン</t>
    </rPh>
    <rPh sb="265" eb="267">
      <t>カイテイ</t>
    </rPh>
    <rPh sb="268" eb="270">
      <t>ジキ</t>
    </rPh>
    <rPh sb="271" eb="272">
      <t>ガク</t>
    </rPh>
    <rPh sb="278" eb="280">
      <t>キギョウ</t>
    </rPh>
    <rPh sb="280" eb="282">
      <t>カイケイ</t>
    </rPh>
    <rPh sb="282" eb="284">
      <t>イコウ</t>
    </rPh>
    <rPh sb="285" eb="286">
      <t>ア</t>
    </rPh>
    <rPh sb="289" eb="291">
      <t>ケントウ</t>
    </rPh>
    <rPh sb="300" eb="302">
      <t>ケイエイ</t>
    </rPh>
    <rPh sb="302" eb="304">
      <t>センリャク</t>
    </rPh>
    <rPh sb="309" eb="311">
      <t>ヘイセイ</t>
    </rPh>
    <rPh sb="313" eb="314">
      <t>ネン</t>
    </rPh>
    <rPh sb="315" eb="316">
      <t>ガツ</t>
    </rPh>
    <rPh sb="317" eb="319">
      <t>サクテイ</t>
    </rPh>
    <rPh sb="319" eb="320">
      <t>ズ</t>
    </rPh>
    <rPh sb="324" eb="326">
      <t>ジカイ</t>
    </rPh>
    <rPh sb="327" eb="329">
      <t>レイワ</t>
    </rPh>
    <rPh sb="330" eb="332">
      <t>ネンド</t>
    </rPh>
    <rPh sb="333" eb="335">
      <t>カイテイ</t>
    </rPh>
    <rPh sb="336" eb="33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</si>
</sst>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BE-472B-8EA9-D3BF604FFB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D4BE-472B-8EA9-D3BF604FFB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81-45CB-90F9-058D40FB9B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DB81-45CB-90F9-058D40FB9B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79.540000000000006</c:v>
                </c:pt>
                <c:pt idx="1">
                  <c:v>81.16</c:v>
                </c:pt>
                <c:pt idx="2">
                  <c:v>81.790000000000006</c:v>
                </c:pt>
                <c:pt idx="3">
                  <c:v>78.56</c:v>
                </c:pt>
                <c:pt idx="4">
                  <c:v>83.13</c:v>
                </c:pt>
              </c:numCache>
            </c:numRef>
          </c:val>
          <c:extLst>
            <c:ext xmlns:c16="http://schemas.microsoft.com/office/drawing/2014/chart" uri="{C3380CC4-5D6E-409C-BE32-E72D297353CC}">
              <c16:uniqueId val="{00000000-3112-413F-B239-FA977C10856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3112-413F-B239-FA977C10856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94.6</c:v>
                </c:pt>
                <c:pt idx="1">
                  <c:v>94.49</c:v>
                </c:pt>
                <c:pt idx="2">
                  <c:v>94.3</c:v>
                </c:pt>
                <c:pt idx="3">
                  <c:v>93.8</c:v>
                </c:pt>
                <c:pt idx="4">
                  <c:v>94.48</c:v>
                </c:pt>
              </c:numCache>
            </c:numRef>
          </c:val>
          <c:extLst>
            <c:ext xmlns:c16="http://schemas.microsoft.com/office/drawing/2014/chart" uri="{C3380CC4-5D6E-409C-BE32-E72D297353CC}">
              <c16:uniqueId val="{00000000-FB47-4279-BA7F-930358C8EA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47-4279-BA7F-930358C8EA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07-426E-9E51-CCAE5B2CA2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07-426E-9E51-CCAE5B2CA2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0A-4E98-88F2-C5F0B91A09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0A-4E98-88F2-C5F0B91A09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82-43F4-A43E-541D6925EF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82-43F4-A43E-541D6925EF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30-4089-B0E1-7809750843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30-4089-B0E1-7809750843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395.09</c:v>
                </c:pt>
                <c:pt idx="1">
                  <c:v>407.18</c:v>
                </c:pt>
                <c:pt idx="2">
                  <c:v>330.92</c:v>
                </c:pt>
                <c:pt idx="3">
                  <c:v>322.70999999999998</c:v>
                </c:pt>
                <c:pt idx="4">
                  <c:v>394.42</c:v>
                </c:pt>
              </c:numCache>
            </c:numRef>
          </c:val>
          <c:extLst>
            <c:ext xmlns:c16="http://schemas.microsoft.com/office/drawing/2014/chart" uri="{C3380CC4-5D6E-409C-BE32-E72D297353CC}">
              <c16:uniqueId val="{00000000-B0B0-4753-BA1D-C9FF29BF8A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B0B0-4753-BA1D-C9FF29BF8A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88.04</c:v>
                </c:pt>
                <c:pt idx="1">
                  <c:v>88.22</c:v>
                </c:pt>
                <c:pt idx="2">
                  <c:v>85.75</c:v>
                </c:pt>
                <c:pt idx="3">
                  <c:v>88.01</c:v>
                </c:pt>
                <c:pt idx="4">
                  <c:v>90.27</c:v>
                </c:pt>
              </c:numCache>
            </c:numRef>
          </c:val>
          <c:extLst>
            <c:ext xmlns:c16="http://schemas.microsoft.com/office/drawing/2014/chart" uri="{C3380CC4-5D6E-409C-BE32-E72D297353CC}">
              <c16:uniqueId val="{00000000-18A9-4836-9EB2-11BEE94D1E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18A9-4836-9EB2-11BEE94D1E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091A-4805-AFDC-B0BA89146D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091A-4805-AFDC-B0BA89146D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大口町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24217</v>
      </c>
      <c r="AM8" s="69"/>
      <c r="AN8" s="69"/>
      <c r="AO8" s="69"/>
      <c r="AP8" s="69"/>
      <c r="AQ8" s="69"/>
      <c r="AR8" s="69"/>
      <c r="AS8" s="69"/>
      <c r="AT8" s="68">
        <f>データ!T6</f>
        <v>13.61</v>
      </c>
      <c r="AU8" s="68"/>
      <c r="AV8" s="68"/>
      <c r="AW8" s="68"/>
      <c r="AX8" s="68"/>
      <c r="AY8" s="68"/>
      <c r="AZ8" s="68"/>
      <c r="BA8" s="68"/>
      <c r="BB8" s="68">
        <f>データ!U6</f>
        <v>1779.35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87.13</v>
      </c>
      <c r="Q10" s="68"/>
      <c r="R10" s="68"/>
      <c r="S10" s="68"/>
      <c r="T10" s="68"/>
      <c r="U10" s="68"/>
      <c r="V10" s="68"/>
      <c r="W10" s="68">
        <f>データ!Q6</f>
        <v>74.709999999999994</v>
      </c>
      <c r="X10" s="68"/>
      <c r="Y10" s="68"/>
      <c r="Z10" s="68"/>
      <c r="AA10" s="68"/>
      <c r="AB10" s="68"/>
      <c r="AC10" s="68"/>
      <c r="AD10" s="69">
        <f>データ!R6</f>
        <v>1929</v>
      </c>
      <c r="AE10" s="69"/>
      <c r="AF10" s="69"/>
      <c r="AG10" s="69"/>
      <c r="AH10" s="69"/>
      <c r="AI10" s="69"/>
      <c r="AJ10" s="69"/>
      <c r="AK10" s="2"/>
      <c r="AL10" s="69">
        <f>データ!V6</f>
        <v>21089</v>
      </c>
      <c r="AM10" s="69"/>
      <c r="AN10" s="69"/>
      <c r="AO10" s="69"/>
      <c r="AP10" s="69"/>
      <c r="AQ10" s="69"/>
      <c r="AR10" s="69"/>
      <c r="AS10" s="69"/>
      <c r="AT10" s="68">
        <f>データ!W6</f>
        <v>5.59</v>
      </c>
      <c r="AU10" s="68"/>
      <c r="AV10" s="68"/>
      <c r="AW10" s="68"/>
      <c r="AX10" s="68"/>
      <c r="AY10" s="68"/>
      <c r="AZ10" s="68"/>
      <c r="BA10" s="68"/>
      <c r="BB10" s="68">
        <f>データ!X6</f>
        <v>3772.63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ExW8UBodNv7i8zqpfxbvOVDmuyepbZ9LVZAIiwYb8YFOJQY2VaUtVd3t/Cu/xsApRu6RQDMoK/8BsxjIBiUtcQ==" saltValue="4K4QVyNHwpxx8xQWIKwP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233617</v>
      </c>
      <c r="D6" s="33">
        <f t="shared" si="3"/>
        <v>47</v>
      </c>
      <c r="E6" s="33">
        <f t="shared" si="3"/>
        <v>17</v>
      </c>
      <c r="F6" s="33">
        <f t="shared" si="3"/>
        <v>1</v>
      </c>
      <c r="G6" s="33">
        <f t="shared" si="3"/>
        <v>0</v>
      </c>
      <c r="H6" s="33" t="str">
        <f t="shared" si="3"/>
        <v>愛知県　大口町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87.13</v>
      </c>
      <c r="Q6" s="34">
        <f t="shared" si="3"/>
        <v>74.709999999999994</v>
      </c>
      <c r="R6" s="34">
        <f t="shared" si="3"/>
        <v>1929</v>
      </c>
      <c r="S6" s="34">
        <f t="shared" si="3"/>
        <v>24217</v>
      </c>
      <c r="T6" s="34">
        <f t="shared" si="3"/>
        <v>13.61</v>
      </c>
      <c r="U6" s="34">
        <f t="shared" si="3"/>
        <v>1779.35</v>
      </c>
      <c r="V6" s="34">
        <f t="shared" si="3"/>
        <v>21089</v>
      </c>
      <c r="W6" s="34">
        <f t="shared" si="3"/>
        <v>5.59</v>
      </c>
      <c r="X6" s="34">
        <f t="shared" si="3"/>
        <v>3772.63</v>
      </c>
      <c r="Y6" s="35">
        <f>IF(Y7="",NA(),Y7)</f>
        <v>94.6</v>
      </c>
      <c r="Z6" s="35">
        <f t="shared" ref="Z6:AH6" si="4">IF(Z7="",NA(),Z7)</f>
        <v>94.49</v>
      </c>
      <c r="AA6" s="35">
        <f t="shared" si="4"/>
        <v>94.3</v>
      </c>
      <c r="AB6" s="35">
        <f t="shared" si="4"/>
        <v>93.8</v>
      </c>
      <c r="AC6" s="35">
        <f t="shared" si="4"/>
        <v>94.48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395.09</v>
      </c>
      <c r="BG6" s="35">
        <f t="shared" ref="BG6:BO6" si="7">IF(BG7="",NA(),BG7)</f>
        <v>407.18</v>
      </c>
      <c r="BH6" s="35">
        <f t="shared" si="7"/>
        <v>330.92</v>
      </c>
      <c r="BI6" s="35">
        <f t="shared" si="7"/>
        <v>322.70999999999998</v>
      </c>
      <c r="BJ6" s="35">
        <f t="shared" si="7"/>
        <v>394.42</v>
      </c>
      <c r="BK6" s="35">
        <f t="shared" si="7"/>
        <v>1118.56</v>
      </c>
      <c r="BL6" s="35">
        <f t="shared" si="7"/>
        <v>1111.31</v>
      </c>
      <c r="BM6" s="35">
        <f t="shared" si="7"/>
        <v>966.33</v>
      </c>
      <c r="BN6" s="35">
        <f t="shared" si="7"/>
        <v>958.81</v>
      </c>
      <c r="BO6" s="35">
        <f t="shared" si="7"/>
        <v>1001.3</v>
      </c>
      <c r="BP6" s="34" t="str">
        <f>IF(BP7="","",IF(BP7="-","【-】","【"&amp;SUBSTITUTE(TEXT(BP7,"#,##0.00"),"-","△")&amp;"】"))</f>
        <v>【682.51】</v>
      </c>
      <c r="BQ6" s="35">
        <f>IF(BQ7="",NA(),BQ7)</f>
        <v>88.04</v>
      </c>
      <c r="BR6" s="35">
        <f t="shared" ref="BR6:BZ6" si="8">IF(BR7="",NA(),BR7)</f>
        <v>88.22</v>
      </c>
      <c r="BS6" s="35">
        <f t="shared" si="8"/>
        <v>85.75</v>
      </c>
      <c r="BT6" s="35">
        <f t="shared" si="8"/>
        <v>88.01</v>
      </c>
      <c r="BU6" s="35">
        <f t="shared" si="8"/>
        <v>90.27</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150</v>
      </c>
      <c r="CC6" s="35">
        <f t="shared" ref="CC6:CK6" si="9">IF(CC7="",NA(),CC7)</f>
        <v>150</v>
      </c>
      <c r="CD6" s="35">
        <f t="shared" si="9"/>
        <v>150</v>
      </c>
      <c r="CE6" s="35">
        <f t="shared" si="9"/>
        <v>150</v>
      </c>
      <c r="CF6" s="35">
        <f t="shared" si="9"/>
        <v>150</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79.540000000000006</v>
      </c>
      <c r="CY6" s="35">
        <f t="shared" ref="CY6:DG6" si="11">IF(CY7="",NA(),CY7)</f>
        <v>81.16</v>
      </c>
      <c r="CZ6" s="35">
        <f t="shared" si="11"/>
        <v>81.790000000000006</v>
      </c>
      <c r="DA6" s="35">
        <f t="shared" si="11"/>
        <v>78.56</v>
      </c>
      <c r="DB6" s="35">
        <f t="shared" si="11"/>
        <v>83.13</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233617</v>
      </c>
      <c r="D7" s="37">
        <v>47</v>
      </c>
      <c r="E7" s="37">
        <v>17</v>
      </c>
      <c r="F7" s="37">
        <v>1</v>
      </c>
      <c r="G7" s="37">
        <v>0</v>
      </c>
      <c r="H7" s="37" t="s">
        <v>97</v>
      </c>
      <c r="I7" s="37" t="s">
        <v>98</v>
      </c>
      <c r="J7" s="37" t="s">
        <v>99</v>
      </c>
      <c r="K7" s="37" t="s">
        <v>100</v>
      </c>
      <c r="L7" s="37" t="s">
        <v>101</v>
      </c>
      <c r="M7" s="37" t="s">
        <v>102</v>
      </c>
      <c r="N7" s="38" t="s">
        <v>103</v>
      </c>
      <c r="O7" s="38" t="s">
        <v>104</v>
      </c>
      <c r="P7" s="38">
        <v>87.13</v>
      </c>
      <c r="Q7" s="38">
        <v>74.709999999999994</v>
      </c>
      <c r="R7" s="38">
        <v>1929</v>
      </c>
      <c r="S7" s="38">
        <v>24217</v>
      </c>
      <c r="T7" s="38">
        <v>13.61</v>
      </c>
      <c r="U7" s="38">
        <v>1779.35</v>
      </c>
      <c r="V7" s="38">
        <v>21089</v>
      </c>
      <c r="W7" s="38">
        <v>5.59</v>
      </c>
      <c r="X7" s="38">
        <v>3772.63</v>
      </c>
      <c r="Y7" s="38">
        <v>94.6</v>
      </c>
      <c r="Z7" s="38">
        <v>94.49</v>
      </c>
      <c r="AA7" s="38">
        <v>94.3</v>
      </c>
      <c r="AB7" s="38">
        <v>93.8</v>
      </c>
      <c r="AC7" s="38">
        <v>94.48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395.09</v>
      </c>
      <c r="BG7" s="38">
        <v>407.18</v>
      </c>
      <c r="BH7" s="38">
        <v>330.92</v>
      </c>
      <c r="BI7" s="38">
        <v>322.70999999999998</v>
      </c>
      <c r="BJ7" s="38">
        <v>394.42</v>
      </c>
      <c r="BK7" s="38">
        <v>1118.56</v>
      </c>
      <c r="BL7" s="38">
        <v>1111.31</v>
      </c>
      <c r="BM7" s="38">
        <v>966.33</v>
      </c>
      <c r="BN7" s="38">
        <v>958.81</v>
      </c>
      <c r="BO7" s="38">
        <v>1001.3</v>
      </c>
      <c r="BP7" s="38">
        <v>682.51</v>
      </c>
      <c r="BQ7" s="38">
        <v>88.04</v>
      </c>
      <c r="BR7" s="38">
        <v>88.22</v>
      </c>
      <c r="BS7" s="38">
        <v>85.75</v>
      </c>
      <c r="BT7" s="38">
        <v>88.01</v>
      </c>
      <c r="BU7" s="38">
        <v>90.27</v>
      </c>
      <c r="BV7" s="38">
        <v>72.33</v>
      </c>
      <c r="BW7" s="38">
        <v>75.540000000000006</v>
      </c>
      <c r="BX7" s="38">
        <v>81.739999999999995</v>
      </c>
      <c r="BY7" s="38">
        <v>82.88</v>
      </c>
      <c r="BZ7" s="38">
        <v>81.88</v>
      </c>
      <c r="CA7" s="38">
        <v>100.34</v>
      </c>
      <c r="CB7" s="38">
        <v>150</v>
      </c>
      <c r="CC7" s="38">
        <v>150</v>
      </c>
      <c r="CD7" s="38">
        <v>150</v>
      </c>
      <c r="CE7" s="38">
        <v>150</v>
      </c>
      <c r="CF7" s="38">
        <v>150</v>
      </c>
      <c r="CG7" s="38">
        <v>215.28</v>
      </c>
      <c r="CH7" s="38">
        <v>207.96</v>
      </c>
      <c r="CI7" s="38">
        <v>194.31</v>
      </c>
      <c r="CJ7" s="38">
        <v>190.99</v>
      </c>
      <c r="CK7" s="38">
        <v>187.55</v>
      </c>
      <c r="CL7" s="38">
        <v>136.15</v>
      </c>
      <c r="CM7" s="38" t="s">
        <v>103</v>
      </c>
      <c r="CN7" s="38" t="s">
        <v>103</v>
      </c>
      <c r="CO7" s="38" t="s">
        <v>103</v>
      </c>
      <c r="CP7" s="38" t="s">
        <v>103</v>
      </c>
      <c r="CQ7" s="38" t="s">
        <v>103</v>
      </c>
      <c r="CR7" s="38">
        <v>54.67</v>
      </c>
      <c r="CS7" s="38">
        <v>53.51</v>
      </c>
      <c r="CT7" s="38">
        <v>53.5</v>
      </c>
      <c r="CU7" s="38">
        <v>52.58</v>
      </c>
      <c r="CV7" s="38">
        <v>50.94</v>
      </c>
      <c r="CW7" s="38">
        <v>59.64</v>
      </c>
      <c r="CX7" s="38">
        <v>79.540000000000006</v>
      </c>
      <c r="CY7" s="38">
        <v>81.16</v>
      </c>
      <c r="CZ7" s="38">
        <v>81.790000000000006</v>
      </c>
      <c r="DA7" s="38">
        <v>78.56</v>
      </c>
      <c r="DB7" s="38">
        <v>83.13</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2021-01-21T08:10:15Z</cp:lastPrinted>
  <dcterms:created xsi:type="dcterms:W3CDTF">2020-12-04T02:47:26Z</dcterms:created>
  <dcterms:modified xsi:type="dcterms:W3CDTF">2021-02-22T02:21:30Z</dcterms:modified>
  <cp:category/>
</cp:coreProperties>
</file>