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4H7vM7gzf0yoWEzvtayQ+H+yNqtIfPOQK0MJW4VxR7s0SqRnD0YTs7mfs8bSqhKFDT6QP4TLlYfH1gFh/OCkEA==" workbookSaltValue="u6jawLC3mwJDq/zsLc4eU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<sst xmlns="http://schemas.openxmlformats.org/spreadsheetml/2006/main" count="241" uniqueCount="121">
  <si>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</si>
  <si>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</si>
  <si>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</si>
  <si>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</si>
  <si>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</si>
  <si>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</si>
  <si>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</si>
  <si>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</si>
  <si>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</si>
  <si>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</si>
  <si>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</si>
  <si>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</si>
  <si>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</si>
  <si>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</si>
  <si>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</si>
  <si>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</si>
  <si>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</si>
  <si>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</si>
  <si>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</si>
  <si>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</si>
  <si>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</si>
  <si>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</si>
  <si>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</si>
  <si>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</si>
  <si>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</si>
  <si>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</si>
  <si>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</si>
  <si>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</si>
  <si>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</si>
  <si>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</si>
  <si>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</si>
  <si>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</si>
  <si>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</si>
  <si>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</si>
  <si>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</si>
  <si>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</si>
  <si>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</si>
  <si>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</si>
  <si>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</si>
  <si>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</si>
  <si>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</si>
  <si>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</si>
  <si>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</si>
  <si>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</si>
  <si>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</si>
  <si>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</si>
  <si>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</si>
  <si>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</si>
  <si>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</si>
  <si>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</si>
  <si>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</si>
  <si>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</si>
  <si>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</si>
  <si>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</si>
  <si>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</si>
  <si>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</si>
  <si>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</si>
  <si>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</si>
  <si>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</si>
  <si>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</si>
  <si>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</si>
  <si>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</si>
  <si>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</si>
  <si>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</si>
  <si>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</si>
  <si>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</si>
  <si>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</si>
  <si>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</si>
  <si>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</si>
  <si>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</si>
  <si>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</si>
  <si>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</si>
  <si>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</si>
  <si>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</si>
  <si>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</si>
  <si>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</si>
  <si>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</si>
  <si>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</si>
  <si>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</si>
  <si>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</si>
  <si>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</si>
  <si>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</si>
  <si>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</si>
  <si>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</si>
  <si>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</si>
  <si>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</si>
  <si>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</si>
  <si>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</si>
  <si>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</si>
  <si>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</si>
  <si>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</si>
  <si>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</si>
  <si>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</si>
  <si>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</si>
  <si>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</si>
  <si>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</si>
  <si>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</si>
  <si>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</si>
  <si>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</si>
  <si>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</si>
  <si>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</si>
  <si>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</si>
  <si>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</si>
  <si>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</si>
  <si>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</si>
  <si>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</si>
  <si>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</si>
  <si>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</si>
  <si>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</si>
  <si>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</si>
  <si>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</si>
  <si>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</si>
  <si>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</si>
  <si>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</si>
  <si>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</si>
  <si>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</si>
  <si>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</si>
  <si>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</si>
  <si>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では下水道事業を安定的に継続していくため、令和２年度より地方公営企業法を一部適用し、公営企業会計を導入しました。令和２年度末には下水道事業に関する経営戦略の策定が完了する予定です。今後は戦略に基づき、経営の健全化・効率化に取り組んでいきます。
また、既整備施設の老朽化対策に向けた取り組みとして、令和３年度にストックマネジメント計画を策定予定です。策定した計画をもとに今後必要な調査・改築等を実施し、施設の長寿命化を図ります。</t>
    <rPh sb="0" eb="2">
      <t>ホンチョウ</t>
    </rPh>
    <rPh sb="4" eb="7">
      <t>ゲスイドウ</t>
    </rPh>
    <rPh sb="7" eb="9">
      <t>ジギョウ</t>
    </rPh>
    <rPh sb="10" eb="12">
      <t>アンテイ</t>
    </rPh>
    <rPh sb="12" eb="13">
      <t>テキ</t>
    </rPh>
    <rPh sb="14" eb="16">
      <t>ケイゾク</t>
    </rPh>
    <rPh sb="23" eb="25">
      <t>レイワ</t>
    </rPh>
    <rPh sb="26" eb="28">
      <t>ネンド</t>
    </rPh>
    <rPh sb="30" eb="32">
      <t>チホウ</t>
    </rPh>
    <rPh sb="32" eb="34">
      <t>コウエイ</t>
    </rPh>
    <rPh sb="34" eb="36">
      <t>キギョウ</t>
    </rPh>
    <rPh sb="36" eb="37">
      <t>ホウ</t>
    </rPh>
    <rPh sb="38" eb="40">
      <t>イチブ</t>
    </rPh>
    <rPh sb="40" eb="42">
      <t>テキヨウ</t>
    </rPh>
    <rPh sb="44" eb="46">
      <t>コウエイ</t>
    </rPh>
    <rPh sb="46" eb="48">
      <t>キギョウ</t>
    </rPh>
    <rPh sb="48" eb="50">
      <t>カイケイ</t>
    </rPh>
    <rPh sb="51" eb="53">
      <t>ドウニュウ</t>
    </rPh>
    <rPh sb="58" eb="60">
      <t>レイワ</t>
    </rPh>
    <rPh sb="61" eb="64">
      <t>ネンドマツ</t>
    </rPh>
    <rPh sb="66" eb="69">
      <t>ゲスイドウ</t>
    </rPh>
    <rPh sb="69" eb="71">
      <t>ジギョウ</t>
    </rPh>
    <rPh sb="72" eb="73">
      <t>カン</t>
    </rPh>
    <rPh sb="75" eb="77">
      <t>ケイエイ</t>
    </rPh>
    <rPh sb="77" eb="79">
      <t>センリャク</t>
    </rPh>
    <rPh sb="80" eb="82">
      <t>サクテイ</t>
    </rPh>
    <rPh sb="83" eb="85">
      <t>カンリョウ</t>
    </rPh>
    <rPh sb="87" eb="89">
      <t>ヨテイ</t>
    </rPh>
    <rPh sb="92" eb="94">
      <t>コンゴ</t>
    </rPh>
    <rPh sb="95" eb="97">
      <t>センリャク</t>
    </rPh>
    <rPh sb="98" eb="99">
      <t>モト</t>
    </rPh>
    <rPh sb="102" eb="104">
      <t>ケイエイ</t>
    </rPh>
    <rPh sb="105" eb="108">
      <t>ケンゼンカ</t>
    </rPh>
    <rPh sb="109" eb="112">
      <t>コウリツカ</t>
    </rPh>
    <rPh sb="113" eb="114">
      <t>ト</t>
    </rPh>
    <rPh sb="115" eb="116">
      <t>ク</t>
    </rPh>
    <rPh sb="127" eb="128">
      <t>キ</t>
    </rPh>
    <rPh sb="128" eb="130">
      <t>セイビ</t>
    </rPh>
    <rPh sb="130" eb="132">
      <t>シセツ</t>
    </rPh>
    <rPh sb="133" eb="136">
      <t>ロウキュウカ</t>
    </rPh>
    <rPh sb="136" eb="138">
      <t>タイサク</t>
    </rPh>
    <rPh sb="139" eb="140">
      <t>ム</t>
    </rPh>
    <rPh sb="142" eb="143">
      <t>ト</t>
    </rPh>
    <rPh sb="144" eb="145">
      <t>ク</t>
    </rPh>
    <rPh sb="150" eb="152">
      <t>レイワ</t>
    </rPh>
    <rPh sb="153" eb="155">
      <t>ネンド</t>
    </rPh>
    <rPh sb="166" eb="168">
      <t>ケイカク</t>
    </rPh>
    <rPh sb="169" eb="171">
      <t>サクテイ</t>
    </rPh>
    <rPh sb="171" eb="173">
      <t>ヨテイ</t>
    </rPh>
    <rPh sb="176" eb="178">
      <t>サクテイ</t>
    </rPh>
    <rPh sb="180" eb="182">
      <t>ケイカク</t>
    </rPh>
    <rPh sb="186" eb="188">
      <t>コンゴ</t>
    </rPh>
    <rPh sb="188" eb="190">
      <t>ヒツヨウ</t>
    </rPh>
    <rPh sb="191" eb="193">
      <t>チョウサ</t>
    </rPh>
    <rPh sb="194" eb="196">
      <t>カイチク</t>
    </rPh>
    <rPh sb="196" eb="197">
      <t>ナド</t>
    </rPh>
    <rPh sb="198" eb="200">
      <t>ジッシ</t>
    </rPh>
    <rPh sb="202" eb="204">
      <t>シセツ</t>
    </rPh>
    <rPh sb="205" eb="209">
      <t>チョウジュミョウカ</t>
    </rPh>
    <rPh sb="210" eb="211">
      <t>ハカ</t>
    </rPh>
    <phoneticPr fontId="4"/>
  </si>
  <si>
    <t xml:space="preserve">本町の下水道事業は処理開始からの年数が比較的浅く、整備事業の拡大期にあり、整備にかかる費用の主な財源として企業債を毎年度発行していることから④企業債残高対事業規模比率は毎年度平均値を上回っています。また、⑤経費回収率が平均を下回り、⑥汚水処理原価が平均を上回っていますが、これは汚水処理費が高くなっていることが要因と考えられます。本町の汚水処理は県に委託していることから、汚水処理費の低減に向け県との調整に取り組んでいきます。
なお、昨年度と比べ④企業債残高対事業規模比率が増加し、⑤経費回収率が減少している原因としては、令和２年度より企業会計に移行するために令和元年度が打切り決算となったことが要因の一つとなっています。
</t>
    <rPh sb="0" eb="2">
      <t>ホンチョウ</t>
    </rPh>
    <rPh sb="3" eb="6">
      <t>ゲスイドウ</t>
    </rPh>
    <rPh sb="6" eb="8">
      <t>ジギョウ</t>
    </rPh>
    <rPh sb="9" eb="11">
      <t>ショリ</t>
    </rPh>
    <rPh sb="11" eb="13">
      <t>カイシ</t>
    </rPh>
    <rPh sb="16" eb="18">
      <t>ネンスウ</t>
    </rPh>
    <rPh sb="19" eb="22">
      <t>ヒカクテキ</t>
    </rPh>
    <rPh sb="22" eb="23">
      <t>アサ</t>
    </rPh>
    <rPh sb="25" eb="27">
      <t>セイビ</t>
    </rPh>
    <rPh sb="27" eb="29">
      <t>ジギョウ</t>
    </rPh>
    <rPh sb="30" eb="32">
      <t>カクダイ</t>
    </rPh>
    <rPh sb="32" eb="33">
      <t>キ</t>
    </rPh>
    <rPh sb="37" eb="39">
      <t>セイビ</t>
    </rPh>
    <rPh sb="43" eb="45">
      <t>ヒヨウ</t>
    </rPh>
    <rPh sb="46" eb="47">
      <t>オモ</t>
    </rPh>
    <rPh sb="48" eb="50">
      <t>ザイゲン</t>
    </rPh>
    <rPh sb="53" eb="55">
      <t>キギョウ</t>
    </rPh>
    <rPh sb="55" eb="56">
      <t>サイ</t>
    </rPh>
    <rPh sb="57" eb="60">
      <t>マイネンド</t>
    </rPh>
    <rPh sb="60" eb="62">
      <t>ハッコウ</t>
    </rPh>
    <rPh sb="71" eb="73">
      <t>キギョウ</t>
    </rPh>
    <rPh sb="73" eb="74">
      <t>サイ</t>
    </rPh>
    <rPh sb="74" eb="76">
      <t>ザンダカ</t>
    </rPh>
    <rPh sb="76" eb="77">
      <t>タイ</t>
    </rPh>
    <rPh sb="77" eb="79">
      <t>ジギョウ</t>
    </rPh>
    <rPh sb="79" eb="81">
      <t>キボ</t>
    </rPh>
    <rPh sb="81" eb="83">
      <t>ヒリツ</t>
    </rPh>
    <rPh sb="217" eb="220">
      <t>サクネンド</t>
    </rPh>
    <rPh sb="221" eb="222">
      <t>クラ</t>
    </rPh>
    <rPh sb="224" eb="226">
      <t>キギョウ</t>
    </rPh>
    <rPh sb="226" eb="227">
      <t>サイ</t>
    </rPh>
    <rPh sb="227" eb="229">
      <t>ザンダカ</t>
    </rPh>
    <rPh sb="229" eb="230">
      <t>タイ</t>
    </rPh>
    <rPh sb="230" eb="232">
      <t>ジギョウ</t>
    </rPh>
    <rPh sb="232" eb="234">
      <t>キボ</t>
    </rPh>
    <rPh sb="234" eb="236">
      <t>ヒリツ</t>
    </rPh>
    <rPh sb="237" eb="239">
      <t>ゾウカ</t>
    </rPh>
    <rPh sb="242" eb="244">
      <t>ケイヒ</t>
    </rPh>
    <rPh sb="244" eb="246">
      <t>カイシュウ</t>
    </rPh>
    <rPh sb="246" eb="247">
      <t>リツ</t>
    </rPh>
    <rPh sb="248" eb="250">
      <t>ゲンショウ</t>
    </rPh>
    <rPh sb="254" eb="256">
      <t>ゲンイン</t>
    </rPh>
    <rPh sb="261" eb="263">
      <t>レイワ</t>
    </rPh>
    <rPh sb="264" eb="266">
      <t>ネンド</t>
    </rPh>
    <rPh sb="268" eb="270">
      <t>キギョウ</t>
    </rPh>
    <rPh sb="270" eb="272">
      <t>カイケイ</t>
    </rPh>
    <rPh sb="273" eb="275">
      <t>イコウ</t>
    </rPh>
    <rPh sb="280" eb="282">
      <t>レイワ</t>
    </rPh>
    <rPh sb="282" eb="284">
      <t>ガンネン</t>
    </rPh>
    <rPh sb="284" eb="285">
      <t>ド</t>
    </rPh>
    <rPh sb="286" eb="288">
      <t>ウチキ</t>
    </rPh>
    <rPh sb="289" eb="291">
      <t>ケッサン</t>
    </rPh>
    <rPh sb="298" eb="300">
      <t>ヨウイン</t>
    </rPh>
    <rPh sb="301" eb="302">
      <t>ヒト</t>
    </rPh>
    <phoneticPr fontId="4"/>
  </si>
  <si>
    <t xml:space="preserve">本町の汚水管渠については、処理開始から年数が浅いこともあり、現時点では修繕・改築はほとんど行っていません。今後老朽化が進むにつれ、修繕・改築の必要性が高まってくるため、ストックマネジメント計画を策定し、効率的な管路施設の運用を行っていきます。
</t>
    <rPh sb="0" eb="2">
      <t>ホンチョウ</t>
    </rPh>
    <rPh sb="3" eb="5">
      <t>オスイ</t>
    </rPh>
    <rPh sb="5" eb="7">
      <t>カンキョ</t>
    </rPh>
    <rPh sb="13" eb="15">
      <t>ショリ</t>
    </rPh>
    <rPh sb="15" eb="17">
      <t>カイシ</t>
    </rPh>
    <rPh sb="19" eb="21">
      <t>ネンスウ</t>
    </rPh>
    <rPh sb="22" eb="23">
      <t>アサ</t>
    </rPh>
    <rPh sb="30" eb="33">
      <t>ゲンジテン</t>
    </rPh>
    <rPh sb="35" eb="37">
      <t>シュウゼン</t>
    </rPh>
    <rPh sb="38" eb="40">
      <t>カイチク</t>
    </rPh>
    <rPh sb="45" eb="46">
      <t>オコナ</t>
    </rPh>
    <rPh sb="53" eb="55">
      <t>コンゴ</t>
    </rPh>
    <rPh sb="55" eb="58">
      <t>ロウキュウカ</t>
    </rPh>
    <rPh sb="59" eb="60">
      <t>スス</t>
    </rPh>
    <rPh sb="65" eb="67">
      <t>シュウゼン</t>
    </rPh>
    <rPh sb="68" eb="70">
      <t>カイチク</t>
    </rPh>
    <rPh sb="71" eb="73">
      <t>ヒツヨウ</t>
    </rPh>
    <rPh sb="73" eb="74">
      <t>セイ</t>
    </rPh>
    <rPh sb="75" eb="76">
      <t>タカ</t>
    </rPh>
    <rPh sb="94" eb="96">
      <t>ケイカク</t>
    </rPh>
    <rPh sb="97" eb="99">
      <t>サクテイ</t>
    </rPh>
    <rPh sb="101" eb="104">
      <t>コウリツテキ</t>
    </rPh>
    <rPh sb="105" eb="107">
      <t>カンロ</t>
    </rPh>
    <rPh sb="107" eb="109">
      <t>シセツ</t>
    </rPh>
    <rPh sb="110" eb="112">
      <t>ウンヨウ</t>
    </rPh>
    <rPh sb="113" eb="11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</si>
</sst>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0.08</c:v>
                </c:pt>
                <c:pt idx="2" formatCode="#,##0.00;&quot;△&quot;#,##0.00">
                  <c:v>0</c:v>
                </c:pt>
                <c:pt idx="3">
                  <c:v>0.38</c:v>
                </c:pt>
                <c:pt idx="4" formatCode="#,##0.00;&quot;△&quot;#,##0.00">
                  <c:v>0</c:v>
                </c:pt>
              </c:numCache>
            </c:numRef>
          </c:val>
          <c:extLst>
            <c:ext xmlns:c16="http://schemas.microsoft.com/office/drawing/2014/chart" uri="{C3380CC4-5D6E-409C-BE32-E72D297353CC}">
              <c16:uniqueId val="{00000000-656A-4107-9A2C-D7562BFEC760}"/>
            </c:ext>
          </c:extLst>
        </c:ser>
        <c:dLbls>
          <c:showLegendKey val="0"/>
          <c:showVal val="0"/>
          <c:showCatName val="0"/>
          <c:showSerName val="0"/>
          <c:showPercent val="0"/>
          <c:showBubbleSize val="0"/>
        </c:dLbls>
        <c:gapWidth val="150"/>
        <c:axId val="103440768"/>
        <c:axId val="103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0.33</c:v>
                </c:pt>
                <c:pt idx="3">
                  <c:v>0.28999999999999998</c:v>
                </c:pt>
                <c:pt idx="4">
                  <c:v>7.0000000000000007E-2</c:v>
                </c:pt>
              </c:numCache>
            </c:numRef>
          </c:val>
          <c:smooth val="0"/>
          <c:extLst>
            <c:ext xmlns:c16="http://schemas.microsoft.com/office/drawing/2014/chart" uri="{C3380CC4-5D6E-409C-BE32-E72D297353CC}">
              <c16:uniqueId val="{00000001-656A-4107-9A2C-D7562BFEC760}"/>
            </c:ext>
          </c:extLst>
        </c:ser>
        <c:dLbls>
          <c:showLegendKey val="0"/>
          <c:showVal val="0"/>
          <c:showCatName val="0"/>
          <c:showSerName val="0"/>
          <c:showPercent val="0"/>
          <c:showBubbleSize val="0"/>
        </c:dLbls>
        <c:marker val="1"/>
        <c:smooth val="0"/>
        <c:axId val="103440768"/>
        <c:axId val="103442688"/>
      </c:lineChart>
      <c:dateAx>
        <c:axId val="103440768"/>
        <c:scaling>
          <c:orientation val="minMax"/>
        </c:scaling>
        <c:delete val="1"/>
        <c:axPos val="b"/>
        <c:numFmt formatCode="&quot;H&quot;yy" sourceLinked="1"/>
        <c:majorTickMark val="none"/>
        <c:minorTickMark val="none"/>
        <c:tickLblPos val="none"/>
        <c:crossAx val="103442688"/>
        <c:crosses val="autoZero"/>
        <c:auto val="1"/>
        <c:lblOffset val="100"/>
        <c:baseTimeUnit val="years"/>
      </c:dateAx>
      <c:valAx>
        <c:axId val="103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FB-41BA-9AEC-DEEB7C8071ED}"/>
            </c:ext>
          </c:extLst>
        </c:ser>
        <c:dLbls>
          <c:showLegendKey val="0"/>
          <c:showVal val="0"/>
          <c:showCatName val="0"/>
          <c:showSerName val="0"/>
          <c:showPercent val="0"/>
          <c:showBubbleSize val="0"/>
        </c:dLbls>
        <c:gapWidth val="150"/>
        <c:axId val="106713472"/>
        <c:axId val="1067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35.15</c:v>
                </c:pt>
                <c:pt idx="3">
                  <c:v>38.04</c:v>
                </c:pt>
                <c:pt idx="4">
                  <c:v>41.81</c:v>
                </c:pt>
              </c:numCache>
            </c:numRef>
          </c:val>
          <c:smooth val="0"/>
          <c:extLst>
            <c:ext xmlns:c16="http://schemas.microsoft.com/office/drawing/2014/chart" uri="{C3380CC4-5D6E-409C-BE32-E72D297353CC}">
              <c16:uniqueId val="{00000001-3BFB-41BA-9AEC-DEEB7C8071ED}"/>
            </c:ext>
          </c:extLst>
        </c:ser>
        <c:dLbls>
          <c:showLegendKey val="0"/>
          <c:showVal val="0"/>
          <c:showCatName val="0"/>
          <c:showSerName val="0"/>
          <c:showPercent val="0"/>
          <c:showBubbleSize val="0"/>
        </c:dLbls>
        <c:marker val="1"/>
        <c:smooth val="0"/>
        <c:axId val="106713472"/>
        <c:axId val="106715392"/>
      </c:lineChart>
      <c:dateAx>
        <c:axId val="106713472"/>
        <c:scaling>
          <c:orientation val="minMax"/>
        </c:scaling>
        <c:delete val="1"/>
        <c:axPos val="b"/>
        <c:numFmt formatCode="&quot;H&quot;yy" sourceLinked="1"/>
        <c:majorTickMark val="none"/>
        <c:minorTickMark val="none"/>
        <c:tickLblPos val="none"/>
        <c:crossAx val="106715392"/>
        <c:crosses val="autoZero"/>
        <c:auto val="1"/>
        <c:lblOffset val="100"/>
        <c:baseTimeUnit val="years"/>
      </c:dateAx>
      <c:valAx>
        <c:axId val="1067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45.57</c:v>
                </c:pt>
                <c:pt idx="1">
                  <c:v>43.74</c:v>
                </c:pt>
                <c:pt idx="2">
                  <c:v>43.96</c:v>
                </c:pt>
                <c:pt idx="3">
                  <c:v>44.36</c:v>
                </c:pt>
                <c:pt idx="4">
                  <c:v>50.59</c:v>
                </c:pt>
              </c:numCache>
            </c:numRef>
          </c:val>
          <c:extLst>
            <c:ext xmlns:c16="http://schemas.microsoft.com/office/drawing/2014/chart" uri="{C3380CC4-5D6E-409C-BE32-E72D297353CC}">
              <c16:uniqueId val="{00000000-E7C1-4BB5-B9E6-4A2D7F9F4B9A}"/>
            </c:ext>
          </c:extLst>
        </c:ser>
        <c:dLbls>
          <c:showLegendKey val="0"/>
          <c:showVal val="0"/>
          <c:showCatName val="0"/>
          <c:showSerName val="0"/>
          <c:showPercent val="0"/>
          <c:showBubbleSize val="0"/>
        </c:dLbls>
        <c:gapWidth val="150"/>
        <c:axId val="106750720"/>
        <c:axId val="1067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61.88</c:v>
                </c:pt>
                <c:pt idx="3">
                  <c:v>62.16</c:v>
                </c:pt>
                <c:pt idx="4">
                  <c:v>63.54</c:v>
                </c:pt>
              </c:numCache>
            </c:numRef>
          </c:val>
          <c:smooth val="0"/>
          <c:extLst>
            <c:ext xmlns:c16="http://schemas.microsoft.com/office/drawing/2014/chart" uri="{C3380CC4-5D6E-409C-BE32-E72D297353CC}">
              <c16:uniqueId val="{00000001-E7C1-4BB5-B9E6-4A2D7F9F4B9A}"/>
            </c:ext>
          </c:extLst>
        </c:ser>
        <c:dLbls>
          <c:showLegendKey val="0"/>
          <c:showVal val="0"/>
          <c:showCatName val="0"/>
          <c:showSerName val="0"/>
          <c:showPercent val="0"/>
          <c:showBubbleSize val="0"/>
        </c:dLbls>
        <c:marker val="1"/>
        <c:smooth val="0"/>
        <c:axId val="106750720"/>
        <c:axId val="106752640"/>
      </c:lineChart>
      <c:dateAx>
        <c:axId val="106750720"/>
        <c:scaling>
          <c:orientation val="minMax"/>
        </c:scaling>
        <c:delete val="1"/>
        <c:axPos val="b"/>
        <c:numFmt formatCode="&quot;H&quot;yy" sourceLinked="1"/>
        <c:majorTickMark val="none"/>
        <c:minorTickMark val="none"/>
        <c:tickLblPos val="none"/>
        <c:crossAx val="106752640"/>
        <c:crosses val="autoZero"/>
        <c:auto val="1"/>
        <c:lblOffset val="100"/>
        <c:baseTimeUnit val="years"/>
      </c:dateAx>
      <c:valAx>
        <c:axId val="1067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84.87</c:v>
                </c:pt>
                <c:pt idx="1">
                  <c:v>79.86</c:v>
                </c:pt>
                <c:pt idx="2">
                  <c:v>74.930000000000007</c:v>
                </c:pt>
                <c:pt idx="3">
                  <c:v>74.02</c:v>
                </c:pt>
                <c:pt idx="4">
                  <c:v>82.2</c:v>
                </c:pt>
              </c:numCache>
            </c:numRef>
          </c:val>
          <c:extLst>
            <c:ext xmlns:c16="http://schemas.microsoft.com/office/drawing/2014/chart" uri="{C3380CC4-5D6E-409C-BE32-E72D297353CC}">
              <c16:uniqueId val="{00000000-56E2-475A-9683-DD94E0323ADE}"/>
            </c:ext>
          </c:extLst>
        </c:ser>
        <c:dLbls>
          <c:showLegendKey val="0"/>
          <c:showVal val="0"/>
          <c:showCatName val="0"/>
          <c:showSerName val="0"/>
          <c:showPercent val="0"/>
          <c:showBubbleSize val="0"/>
        </c:dLbls>
        <c:gapWidth val="150"/>
        <c:axId val="103465728"/>
        <c:axId val="1034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2-475A-9683-DD94E0323ADE}"/>
            </c:ext>
          </c:extLst>
        </c:ser>
        <c:dLbls>
          <c:showLegendKey val="0"/>
          <c:showVal val="0"/>
          <c:showCatName val="0"/>
          <c:showSerName val="0"/>
          <c:showPercent val="0"/>
          <c:showBubbleSize val="0"/>
        </c:dLbls>
        <c:marker val="1"/>
        <c:smooth val="0"/>
        <c:axId val="103465728"/>
        <c:axId val="103467648"/>
      </c:lineChart>
      <c:dateAx>
        <c:axId val="103465728"/>
        <c:scaling>
          <c:orientation val="minMax"/>
        </c:scaling>
        <c:delete val="1"/>
        <c:axPos val="b"/>
        <c:numFmt formatCode="&quot;H&quot;yy" sourceLinked="1"/>
        <c:majorTickMark val="none"/>
        <c:minorTickMark val="none"/>
        <c:tickLblPos val="none"/>
        <c:crossAx val="103467648"/>
        <c:crosses val="autoZero"/>
        <c:auto val="1"/>
        <c:lblOffset val="100"/>
        <c:baseTimeUnit val="years"/>
      </c:dateAx>
      <c:valAx>
        <c:axId val="1034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4-4186-A216-4F55E41344DD}"/>
            </c:ext>
          </c:extLst>
        </c:ser>
        <c:dLbls>
          <c:showLegendKey val="0"/>
          <c:showVal val="0"/>
          <c:showCatName val="0"/>
          <c:showSerName val="0"/>
          <c:showPercent val="0"/>
          <c:showBubbleSize val="0"/>
        </c:dLbls>
        <c:gapWidth val="150"/>
        <c:axId val="114947200"/>
        <c:axId val="1149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4-4186-A216-4F55E41344DD}"/>
            </c:ext>
          </c:extLst>
        </c:ser>
        <c:dLbls>
          <c:showLegendKey val="0"/>
          <c:showVal val="0"/>
          <c:showCatName val="0"/>
          <c:showSerName val="0"/>
          <c:showPercent val="0"/>
          <c:showBubbleSize val="0"/>
        </c:dLbls>
        <c:marker val="1"/>
        <c:smooth val="0"/>
        <c:axId val="114947200"/>
        <c:axId val="114949120"/>
      </c:lineChart>
      <c:dateAx>
        <c:axId val="114947200"/>
        <c:scaling>
          <c:orientation val="minMax"/>
        </c:scaling>
        <c:delete val="1"/>
        <c:axPos val="b"/>
        <c:numFmt formatCode="&quot;H&quot;yy" sourceLinked="1"/>
        <c:majorTickMark val="none"/>
        <c:minorTickMark val="none"/>
        <c:tickLblPos val="none"/>
        <c:crossAx val="114949120"/>
        <c:crosses val="autoZero"/>
        <c:auto val="1"/>
        <c:lblOffset val="100"/>
        <c:baseTimeUnit val="years"/>
      </c:dateAx>
      <c:valAx>
        <c:axId val="1149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E-43B2-A35D-383B67E7C954}"/>
            </c:ext>
          </c:extLst>
        </c:ser>
        <c:dLbls>
          <c:showLegendKey val="0"/>
          <c:showVal val="0"/>
          <c:showCatName val="0"/>
          <c:showSerName val="0"/>
          <c:showPercent val="0"/>
          <c:showBubbleSize val="0"/>
        </c:dLbls>
        <c:gapWidth val="150"/>
        <c:axId val="104089088"/>
        <c:axId val="104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E-43B2-A35D-383B67E7C954}"/>
            </c:ext>
          </c:extLst>
        </c:ser>
        <c:dLbls>
          <c:showLegendKey val="0"/>
          <c:showVal val="0"/>
          <c:showCatName val="0"/>
          <c:showSerName val="0"/>
          <c:showPercent val="0"/>
          <c:showBubbleSize val="0"/>
        </c:dLbls>
        <c:marker val="1"/>
        <c:smooth val="0"/>
        <c:axId val="104089088"/>
        <c:axId val="104091008"/>
      </c:lineChart>
      <c:dateAx>
        <c:axId val="104089088"/>
        <c:scaling>
          <c:orientation val="minMax"/>
        </c:scaling>
        <c:delete val="1"/>
        <c:axPos val="b"/>
        <c:numFmt formatCode="&quot;H&quot;yy" sourceLinked="1"/>
        <c:majorTickMark val="none"/>
        <c:minorTickMark val="none"/>
        <c:tickLblPos val="none"/>
        <c:crossAx val="104091008"/>
        <c:crosses val="autoZero"/>
        <c:auto val="1"/>
        <c:lblOffset val="100"/>
        <c:baseTimeUnit val="years"/>
      </c:dateAx>
      <c:valAx>
        <c:axId val="1040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2B-48A9-B17A-60B4A6DD3208}"/>
            </c:ext>
          </c:extLst>
        </c:ser>
        <c:dLbls>
          <c:showLegendKey val="0"/>
          <c:showVal val="0"/>
          <c:showCatName val="0"/>
          <c:showSerName val="0"/>
          <c:showPercent val="0"/>
          <c:showBubbleSize val="0"/>
        </c:dLbls>
        <c:gapWidth val="150"/>
        <c:axId val="104110720"/>
        <c:axId val="104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2B-48A9-B17A-60B4A6DD3208}"/>
            </c:ext>
          </c:extLst>
        </c:ser>
        <c:dLbls>
          <c:showLegendKey val="0"/>
          <c:showVal val="0"/>
          <c:showCatName val="0"/>
          <c:showSerName val="0"/>
          <c:showPercent val="0"/>
          <c:showBubbleSize val="0"/>
        </c:dLbls>
        <c:marker val="1"/>
        <c:smooth val="0"/>
        <c:axId val="104110720"/>
        <c:axId val="104129280"/>
      </c:lineChart>
      <c:dateAx>
        <c:axId val="104110720"/>
        <c:scaling>
          <c:orientation val="minMax"/>
        </c:scaling>
        <c:delete val="1"/>
        <c:axPos val="b"/>
        <c:numFmt formatCode="&quot;H&quot;yy" sourceLinked="1"/>
        <c:majorTickMark val="none"/>
        <c:minorTickMark val="none"/>
        <c:tickLblPos val="none"/>
        <c:crossAx val="104129280"/>
        <c:crosses val="autoZero"/>
        <c:auto val="1"/>
        <c:lblOffset val="100"/>
        <c:baseTimeUnit val="years"/>
      </c:dateAx>
      <c:valAx>
        <c:axId val="104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6-477D-BDBB-EFD6480CC6A9}"/>
            </c:ext>
          </c:extLst>
        </c:ser>
        <c:dLbls>
          <c:showLegendKey val="0"/>
          <c:showVal val="0"/>
          <c:showCatName val="0"/>
          <c:showSerName val="0"/>
          <c:showPercent val="0"/>
          <c:showBubbleSize val="0"/>
        </c:dLbls>
        <c:gapWidth val="150"/>
        <c:axId val="106179584"/>
        <c:axId val="1061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6-477D-BDBB-EFD6480CC6A9}"/>
            </c:ext>
          </c:extLst>
        </c:ser>
        <c:dLbls>
          <c:showLegendKey val="0"/>
          <c:showVal val="0"/>
          <c:showCatName val="0"/>
          <c:showSerName val="0"/>
          <c:showPercent val="0"/>
          <c:showBubbleSize val="0"/>
        </c:dLbls>
        <c:marker val="1"/>
        <c:smooth val="0"/>
        <c:axId val="106179584"/>
        <c:axId val="106181760"/>
      </c:lineChart>
      <c:dateAx>
        <c:axId val="106179584"/>
        <c:scaling>
          <c:orientation val="minMax"/>
        </c:scaling>
        <c:delete val="1"/>
        <c:axPos val="b"/>
        <c:numFmt formatCode="&quot;H&quot;yy" sourceLinked="1"/>
        <c:majorTickMark val="none"/>
        <c:minorTickMark val="none"/>
        <c:tickLblPos val="none"/>
        <c:crossAx val="106181760"/>
        <c:crosses val="autoZero"/>
        <c:auto val="1"/>
        <c:lblOffset val="100"/>
        <c:baseTimeUnit val="years"/>
      </c:dateAx>
      <c:valAx>
        <c:axId val="1061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3304.79</c:v>
                </c:pt>
                <c:pt idx="1">
                  <c:v>3086.76</c:v>
                </c:pt>
                <c:pt idx="2">
                  <c:v>3057.96</c:v>
                </c:pt>
                <c:pt idx="3">
                  <c:v>3000.85</c:v>
                </c:pt>
                <c:pt idx="4">
                  <c:v>3706.01</c:v>
                </c:pt>
              </c:numCache>
            </c:numRef>
          </c:val>
          <c:extLst>
            <c:ext xmlns:c16="http://schemas.microsoft.com/office/drawing/2014/chart" uri="{C3380CC4-5D6E-409C-BE32-E72D297353CC}">
              <c16:uniqueId val="{00000000-85F5-4E35-8FB8-AC90F16E1F6F}"/>
            </c:ext>
          </c:extLst>
        </c:ser>
        <c:dLbls>
          <c:showLegendKey val="0"/>
          <c:showVal val="0"/>
          <c:showCatName val="0"/>
          <c:showSerName val="0"/>
          <c:showPercent val="0"/>
          <c:showBubbleSize val="0"/>
        </c:dLbls>
        <c:gapWidth val="150"/>
        <c:axId val="106212352"/>
        <c:axId val="1062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985.65</c:v>
                </c:pt>
                <c:pt idx="3">
                  <c:v>1677.13</c:v>
                </c:pt>
                <c:pt idx="4">
                  <c:v>2154.8200000000002</c:v>
                </c:pt>
              </c:numCache>
            </c:numRef>
          </c:val>
          <c:smooth val="0"/>
          <c:extLst>
            <c:ext xmlns:c16="http://schemas.microsoft.com/office/drawing/2014/chart" uri="{C3380CC4-5D6E-409C-BE32-E72D297353CC}">
              <c16:uniqueId val="{00000001-85F5-4E35-8FB8-AC90F16E1F6F}"/>
            </c:ext>
          </c:extLst>
        </c:ser>
        <c:dLbls>
          <c:showLegendKey val="0"/>
          <c:showVal val="0"/>
          <c:showCatName val="0"/>
          <c:showSerName val="0"/>
          <c:showPercent val="0"/>
          <c:showBubbleSize val="0"/>
        </c:dLbls>
        <c:marker val="1"/>
        <c:smooth val="0"/>
        <c:axId val="106212352"/>
        <c:axId val="106214528"/>
      </c:lineChart>
      <c:dateAx>
        <c:axId val="106212352"/>
        <c:scaling>
          <c:orientation val="minMax"/>
        </c:scaling>
        <c:delete val="1"/>
        <c:axPos val="b"/>
        <c:numFmt formatCode="&quot;H&quot;yy" sourceLinked="1"/>
        <c:majorTickMark val="none"/>
        <c:minorTickMark val="none"/>
        <c:tickLblPos val="none"/>
        <c:crossAx val="106214528"/>
        <c:crosses val="autoZero"/>
        <c:auto val="1"/>
        <c:lblOffset val="100"/>
        <c:baseTimeUnit val="years"/>
      </c:dateAx>
      <c:valAx>
        <c:axId val="1062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71.62</c:v>
                </c:pt>
                <c:pt idx="1">
                  <c:v>76.819999999999993</c:v>
                </c:pt>
                <c:pt idx="2">
                  <c:v>62.58</c:v>
                </c:pt>
                <c:pt idx="3">
                  <c:v>64.099999999999994</c:v>
                </c:pt>
                <c:pt idx="4">
                  <c:v>57.94</c:v>
                </c:pt>
              </c:numCache>
            </c:numRef>
          </c:val>
          <c:extLst>
            <c:ext xmlns:c16="http://schemas.microsoft.com/office/drawing/2014/chart" uri="{C3380CC4-5D6E-409C-BE32-E72D297353CC}">
              <c16:uniqueId val="{00000000-0B51-4333-B1BC-08A9C4A8E6E9}"/>
            </c:ext>
          </c:extLst>
        </c:ser>
        <c:dLbls>
          <c:showLegendKey val="0"/>
          <c:showVal val="0"/>
          <c:showCatName val="0"/>
          <c:showSerName val="0"/>
          <c:showPercent val="0"/>
          <c:showBubbleSize val="0"/>
        </c:dLbls>
        <c:gapWidth val="150"/>
        <c:axId val="111033728"/>
        <c:axId val="1110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62.11</c:v>
                </c:pt>
                <c:pt idx="3">
                  <c:v>67.37</c:v>
                </c:pt>
                <c:pt idx="4">
                  <c:v>73.63</c:v>
                </c:pt>
              </c:numCache>
            </c:numRef>
          </c:val>
          <c:smooth val="0"/>
          <c:extLst>
            <c:ext xmlns:c16="http://schemas.microsoft.com/office/drawing/2014/chart" uri="{C3380CC4-5D6E-409C-BE32-E72D297353CC}">
              <c16:uniqueId val="{00000001-0B51-4333-B1BC-08A9C4A8E6E9}"/>
            </c:ext>
          </c:extLst>
        </c:ser>
        <c:dLbls>
          <c:showLegendKey val="0"/>
          <c:showVal val="0"/>
          <c:showCatName val="0"/>
          <c:showSerName val="0"/>
          <c:showPercent val="0"/>
          <c:showBubbleSize val="0"/>
        </c:dLbls>
        <c:marker val="1"/>
        <c:smooth val="0"/>
        <c:axId val="111033728"/>
        <c:axId val="111040000"/>
      </c:lineChart>
      <c:dateAx>
        <c:axId val="111033728"/>
        <c:scaling>
          <c:orientation val="minMax"/>
        </c:scaling>
        <c:delete val="1"/>
        <c:axPos val="b"/>
        <c:numFmt formatCode="&quot;H&quot;yy" sourceLinked="1"/>
        <c:majorTickMark val="none"/>
        <c:minorTickMark val="none"/>
        <c:tickLblPos val="none"/>
        <c:crossAx val="111040000"/>
        <c:crosses val="autoZero"/>
        <c:auto val="1"/>
        <c:lblOffset val="100"/>
        <c:baseTimeUnit val="years"/>
      </c:dateAx>
      <c:valAx>
        <c:axId val="111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205.84</c:v>
                </c:pt>
                <c:pt idx="1">
                  <c:v>195.85</c:v>
                </c:pt>
                <c:pt idx="2">
                  <c:v>240.02</c:v>
                </c:pt>
                <c:pt idx="3">
                  <c:v>233.34</c:v>
                </c:pt>
                <c:pt idx="4">
                  <c:v>214.67</c:v>
                </c:pt>
              </c:numCache>
            </c:numRef>
          </c:val>
          <c:extLst>
            <c:ext xmlns:c16="http://schemas.microsoft.com/office/drawing/2014/chart" uri="{C3380CC4-5D6E-409C-BE32-E72D297353CC}">
              <c16:uniqueId val="{00000000-543E-4426-AB17-815BEFD847DE}"/>
            </c:ext>
          </c:extLst>
        </c:ser>
        <c:dLbls>
          <c:showLegendKey val="0"/>
          <c:showVal val="0"/>
          <c:showCatName val="0"/>
          <c:showSerName val="0"/>
          <c:showPercent val="0"/>
          <c:showBubbleSize val="0"/>
        </c:dLbls>
        <c:gapWidth val="150"/>
        <c:axId val="111063040"/>
        <c:axId val="1110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225.27</c:v>
                </c:pt>
                <c:pt idx="3">
                  <c:v>202.08</c:v>
                </c:pt>
                <c:pt idx="4">
                  <c:v>193.18</c:v>
                </c:pt>
              </c:numCache>
            </c:numRef>
          </c:val>
          <c:smooth val="0"/>
          <c:extLst>
            <c:ext xmlns:c16="http://schemas.microsoft.com/office/drawing/2014/chart" uri="{C3380CC4-5D6E-409C-BE32-E72D297353CC}">
              <c16:uniqueId val="{00000001-543E-4426-AB17-815BEFD847DE}"/>
            </c:ext>
          </c:extLst>
        </c:ser>
        <c:dLbls>
          <c:showLegendKey val="0"/>
          <c:showVal val="0"/>
          <c:showCatName val="0"/>
          <c:showSerName val="0"/>
          <c:showPercent val="0"/>
          <c:showBubbleSize val="0"/>
        </c:dLbls>
        <c:marker val="1"/>
        <c:smooth val="0"/>
        <c:axId val="111063040"/>
        <c:axId val="111064960"/>
      </c:lineChart>
      <c:dateAx>
        <c:axId val="111063040"/>
        <c:scaling>
          <c:orientation val="minMax"/>
        </c:scaling>
        <c:delete val="1"/>
        <c:axPos val="b"/>
        <c:numFmt formatCode="&quot;H&quot;yy" sourceLinked="1"/>
        <c:majorTickMark val="none"/>
        <c:minorTickMark val="none"/>
        <c:tickLblPos val="none"/>
        <c:crossAx val="111064960"/>
        <c:crosses val="autoZero"/>
        <c:auto val="1"/>
        <c:lblOffset val="100"/>
        <c:baseTimeUnit val="years"/>
      </c:dateAx>
      <c:valAx>
        <c:axId val="111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大治町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69">
        <f>データ!S6</f>
        <v>32768</v>
      </c>
      <c r="AM8" s="69"/>
      <c r="AN8" s="69"/>
      <c r="AO8" s="69"/>
      <c r="AP8" s="69"/>
      <c r="AQ8" s="69"/>
      <c r="AR8" s="69"/>
      <c r="AS8" s="69"/>
      <c r="AT8" s="68">
        <f>データ!T6</f>
        <v>6.59</v>
      </c>
      <c r="AU8" s="68"/>
      <c r="AV8" s="68"/>
      <c r="AW8" s="68"/>
      <c r="AX8" s="68"/>
      <c r="AY8" s="68"/>
      <c r="AZ8" s="68"/>
      <c r="BA8" s="68"/>
      <c r="BB8" s="68">
        <f>データ!U6</f>
        <v>4972.38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20.02</v>
      </c>
      <c r="Q10" s="68"/>
      <c r="R10" s="68"/>
      <c r="S10" s="68"/>
      <c r="T10" s="68"/>
      <c r="U10" s="68"/>
      <c r="V10" s="68"/>
      <c r="W10" s="68">
        <f>データ!Q6</f>
        <v>89.97</v>
      </c>
      <c r="X10" s="68"/>
      <c r="Y10" s="68"/>
      <c r="Z10" s="68"/>
      <c r="AA10" s="68"/>
      <c r="AB10" s="68"/>
      <c r="AC10" s="68"/>
      <c r="AD10" s="69">
        <f>データ!R6</f>
        <v>2420</v>
      </c>
      <c r="AE10" s="69"/>
      <c r="AF10" s="69"/>
      <c r="AG10" s="69"/>
      <c r="AH10" s="69"/>
      <c r="AI10" s="69"/>
      <c r="AJ10" s="69"/>
      <c r="AK10" s="2"/>
      <c r="AL10" s="69">
        <f>データ!V6</f>
        <v>6580</v>
      </c>
      <c r="AM10" s="69"/>
      <c r="AN10" s="69"/>
      <c r="AO10" s="69"/>
      <c r="AP10" s="69"/>
      <c r="AQ10" s="69"/>
      <c r="AR10" s="69"/>
      <c r="AS10" s="69"/>
      <c r="AT10" s="68">
        <f>データ!W6</f>
        <v>0.98</v>
      </c>
      <c r="AU10" s="68"/>
      <c r="AV10" s="68"/>
      <c r="AW10" s="68"/>
      <c r="AX10" s="68"/>
      <c r="AY10" s="68"/>
      <c r="AZ10" s="68"/>
      <c r="BA10" s="68"/>
      <c r="BB10" s="68">
        <f>データ!X6</f>
        <v>6714.29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v7nc/AT+6KAYPY4fF194w9C73Lsg93FNofpjD6zSNq/6aTzBVZs2nRX4JMrB0g0DCDN2+LFyCUCMyPFzbZMRCw==" saltValue="/80hxP+cnSd8AYaJfVDK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234249</v>
      </c>
      <c r="D6" s="33">
        <f t="shared" si="3"/>
        <v>47</v>
      </c>
      <c r="E6" s="33">
        <f t="shared" si="3"/>
        <v>17</v>
      </c>
      <c r="F6" s="33">
        <f t="shared" si="3"/>
        <v>1</v>
      </c>
      <c r="G6" s="33">
        <f t="shared" si="3"/>
        <v>0</v>
      </c>
      <c r="H6" s="33" t="str">
        <f t="shared" si="3"/>
        <v>愛知県　大治町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20.02</v>
      </c>
      <c r="Q6" s="34">
        <f t="shared" si="3"/>
        <v>89.97</v>
      </c>
      <c r="R6" s="34">
        <f t="shared" si="3"/>
        <v>2420</v>
      </c>
      <c r="S6" s="34">
        <f t="shared" si="3"/>
        <v>32768</v>
      </c>
      <c r="T6" s="34">
        <f t="shared" si="3"/>
        <v>6.59</v>
      </c>
      <c r="U6" s="34">
        <f t="shared" si="3"/>
        <v>4972.38</v>
      </c>
      <c r="V6" s="34">
        <f t="shared" si="3"/>
        <v>6580</v>
      </c>
      <c r="W6" s="34">
        <f t="shared" si="3"/>
        <v>0.98</v>
      </c>
      <c r="X6" s="34">
        <f t="shared" si="3"/>
        <v>6714.29</v>
      </c>
      <c r="Y6" s="35">
        <f>IF(Y7="",NA(),Y7)</f>
        <v>84.87</v>
      </c>
      <c r="Z6" s="35">
        <f t="shared" ref="Z6:AH6" si="4">IF(Z7="",NA(),Z7)</f>
        <v>79.86</v>
      </c>
      <c r="AA6" s="35">
        <f t="shared" si="4"/>
        <v>74.930000000000007</v>
      </c>
      <c r="AB6" s="35">
        <f t="shared" si="4"/>
        <v>74.02</v>
      </c>
      <c r="AC6" s="35">
        <f t="shared" si="4"/>
        <v>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3304.79</v>
      </c>
      <c r="BG6" s="35">
        <f t="shared" ref="BG6:BO6" si="7">IF(BG7="",NA(),BG7)</f>
        <v>3086.76</v>
      </c>
      <c r="BH6" s="35">
        <f t="shared" si="7"/>
        <v>3057.96</v>
      </c>
      <c r="BI6" s="35">
        <f t="shared" si="7"/>
        <v>3000.85</v>
      </c>
      <c r="BJ6" s="35">
        <f t="shared" si="7"/>
        <v>3706.01</v>
      </c>
      <c r="BK6" s="35">
        <f t="shared" si="7"/>
        <v>1862.51</v>
      </c>
      <c r="BL6" s="35">
        <f t="shared" si="7"/>
        <v>1622.57</v>
      </c>
      <c r="BM6" s="35">
        <f t="shared" si="7"/>
        <v>985.65</v>
      </c>
      <c r="BN6" s="35">
        <f t="shared" si="7"/>
        <v>1677.13</v>
      </c>
      <c r="BO6" s="35">
        <f t="shared" si="7"/>
        <v>2154.8200000000002</v>
      </c>
      <c r="BP6" s="34" t="str">
        <f>IF(BP7="","",IF(BP7="-","【-】","【"&amp;SUBSTITUTE(TEXT(BP7,"#,##0.00"),"-","△")&amp;"】"))</f>
        <v>【682.51】</v>
      </c>
      <c r="BQ6" s="35">
        <f>IF(BQ7="",NA(),BQ7)</f>
        <v>71.62</v>
      </c>
      <c r="BR6" s="35">
        <f t="shared" ref="BR6:BZ6" si="8">IF(BR7="",NA(),BR7)</f>
        <v>76.819999999999993</v>
      </c>
      <c r="BS6" s="35">
        <f t="shared" si="8"/>
        <v>62.58</v>
      </c>
      <c r="BT6" s="35">
        <f t="shared" si="8"/>
        <v>64.099999999999994</v>
      </c>
      <c r="BU6" s="35">
        <f t="shared" si="8"/>
        <v>57.94</v>
      </c>
      <c r="BV6" s="35">
        <f t="shared" si="8"/>
        <v>53.03</v>
      </c>
      <c r="BW6" s="35">
        <f t="shared" si="8"/>
        <v>58.32</v>
      </c>
      <c r="BX6" s="35">
        <f t="shared" si="8"/>
        <v>62.11</v>
      </c>
      <c r="BY6" s="35">
        <f t="shared" si="8"/>
        <v>67.37</v>
      </c>
      <c r="BZ6" s="35">
        <f t="shared" si="8"/>
        <v>73.63</v>
      </c>
      <c r="CA6" s="34" t="str">
        <f>IF(CA7="","",IF(CA7="-","【-】","【"&amp;SUBSTITUTE(TEXT(CA7,"#,##0.00"),"-","△")&amp;"】"))</f>
        <v>【100.34】</v>
      </c>
      <c r="CB6" s="35">
        <f>IF(CB7="",NA(),CB7)</f>
        <v>205.84</v>
      </c>
      <c r="CC6" s="35">
        <f t="shared" ref="CC6:CK6" si="9">IF(CC7="",NA(),CC7)</f>
        <v>195.85</v>
      </c>
      <c r="CD6" s="35">
        <f t="shared" si="9"/>
        <v>240.02</v>
      </c>
      <c r="CE6" s="35">
        <f t="shared" si="9"/>
        <v>233.34</v>
      </c>
      <c r="CF6" s="35">
        <f t="shared" si="9"/>
        <v>214.67</v>
      </c>
      <c r="CG6" s="35">
        <f t="shared" si="9"/>
        <v>250.86</v>
      </c>
      <c r="CH6" s="35">
        <f t="shared" si="9"/>
        <v>227.65</v>
      </c>
      <c r="CI6" s="35">
        <f t="shared" si="9"/>
        <v>225.27</v>
      </c>
      <c r="CJ6" s="35">
        <f t="shared" si="9"/>
        <v>202.08</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32.42</v>
      </c>
      <c r="CT6" s="35">
        <f t="shared" si="10"/>
        <v>35.15</v>
      </c>
      <c r="CU6" s="35">
        <f t="shared" si="10"/>
        <v>38.04</v>
      </c>
      <c r="CV6" s="35">
        <f t="shared" si="10"/>
        <v>41.81</v>
      </c>
      <c r="CW6" s="34" t="str">
        <f>IF(CW7="","",IF(CW7="-","【-】","【"&amp;SUBSTITUTE(TEXT(CW7,"#,##0.00"),"-","△")&amp;"】"))</f>
        <v>【59.64】</v>
      </c>
      <c r="CX6" s="35">
        <f>IF(CX7="",NA(),CX7)</f>
        <v>45.57</v>
      </c>
      <c r="CY6" s="35">
        <f t="shared" ref="CY6:DG6" si="11">IF(CY7="",NA(),CY7)</f>
        <v>43.74</v>
      </c>
      <c r="CZ6" s="35">
        <f t="shared" si="11"/>
        <v>43.96</v>
      </c>
      <c r="DA6" s="35">
        <f t="shared" si="11"/>
        <v>44.36</v>
      </c>
      <c r="DB6" s="35">
        <f t="shared" si="11"/>
        <v>50.59</v>
      </c>
      <c r="DC6" s="35">
        <f t="shared" si="11"/>
        <v>63.25</v>
      </c>
      <c r="DD6" s="35">
        <f t="shared" si="11"/>
        <v>60.69</v>
      </c>
      <c r="DE6" s="35">
        <f t="shared" si="11"/>
        <v>61.88</v>
      </c>
      <c r="DF6" s="35">
        <f t="shared" si="11"/>
        <v>62.16</v>
      </c>
      <c r="DG6" s="35">
        <f t="shared" si="11"/>
        <v>63.54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0.08</v>
      </c>
      <c r="EG6" s="34">
        <f t="shared" si="14"/>
        <v>0</v>
      </c>
      <c r="EH6" s="35">
        <f t="shared" si="14"/>
        <v>0.38</v>
      </c>
      <c r="EI6" s="34">
        <f t="shared" si="14"/>
        <v>0</v>
      </c>
      <c r="EJ6" s="35">
        <f t="shared" si="14"/>
        <v>0.01</v>
      </c>
      <c r="EK6" s="35">
        <f t="shared" si="14"/>
        <v>0.2</v>
      </c>
      <c r="EL6" s="35">
        <f t="shared" si="14"/>
        <v>0.33</v>
      </c>
      <c r="EM6" s="35">
        <f t="shared" si="14"/>
        <v>0.28999999999999998</v>
      </c>
      <c r="EN6" s="35">
        <f t="shared" si="14"/>
        <v>7.0000000000000007E-2</v>
      </c>
      <c r="EO6" s="34" t="str">
        <f>IF(EO7="","",IF(EO7="-","【-】","【"&amp;SUBSTITUTE(TEXT(EO7,"#,##0.00"),"-","△")&amp;"】"))</f>
        <v>【0.22】</v>
      </c>
    </row>
    <row r="7" spans="1:145" s="36" customFormat="1" x14ac:dyDescent="0.15">
      <c r="A7" s="28"/>
      <c r="B7" s="37">
        <v>2019</v>
      </c>
      <c r="C7" s="37">
        <v>234249</v>
      </c>
      <c r="D7" s="37">
        <v>47</v>
      </c>
      <c r="E7" s="37">
        <v>17</v>
      </c>
      <c r="F7" s="37">
        <v>1</v>
      </c>
      <c r="G7" s="37">
        <v>0</v>
      </c>
      <c r="H7" s="37" t="s">
        <v>99</v>
      </c>
      <c r="I7" s="37" t="s">
        <v>100</v>
      </c>
      <c r="J7" s="37" t="s">
        <v>101</v>
      </c>
      <c r="K7" s="37" t="s">
        <v>102</v>
      </c>
      <c r="L7" s="37" t="s">
        <v>103</v>
      </c>
      <c r="M7" s="37" t="s">
        <v>104</v>
      </c>
      <c r="N7" s="38" t="s">
        <v>105</v>
      </c>
      <c r="O7" s="38" t="s">
        <v>106</v>
      </c>
      <c r="P7" s="38">
        <v>20.02</v>
      </c>
      <c r="Q7" s="38">
        <v>89.97</v>
      </c>
      <c r="R7" s="38">
        <v>2420</v>
      </c>
      <c r="S7" s="38">
        <v>32768</v>
      </c>
      <c r="T7" s="38">
        <v>6.59</v>
      </c>
      <c r="U7" s="38">
        <v>4972.38</v>
      </c>
      <c r="V7" s="38">
        <v>6580</v>
      </c>
      <c r="W7" s="38">
        <v>0.98</v>
      </c>
      <c r="X7" s="38">
        <v>6714.29</v>
      </c>
      <c r="Y7" s="38">
        <v>84.87</v>
      </c>
      <c r="Z7" s="38">
        <v>79.86</v>
      </c>
      <c r="AA7" s="38">
        <v>74.930000000000007</v>
      </c>
      <c r="AB7" s="38">
        <v>74.02</v>
      </c>
      <c r="AC7" s="38">
        <v>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3304.79</v>
      </c>
      <c r="BG7" s="38">
        <v>3086.76</v>
      </c>
      <c r="BH7" s="38">
        <v>3057.96</v>
      </c>
      <c r="BI7" s="38">
        <v>3000.85</v>
      </c>
      <c r="BJ7" s="38">
        <v>3706.01</v>
      </c>
      <c r="BK7" s="38">
        <v>1862.51</v>
      </c>
      <c r="BL7" s="38">
        <v>1622.57</v>
      </c>
      <c r="BM7" s="38">
        <v>985.65</v>
      </c>
      <c r="BN7" s="38">
        <v>1677.13</v>
      </c>
      <c r="BO7" s="38">
        <v>2154.8200000000002</v>
      </c>
      <c r="BP7" s="38">
        <v>682.51</v>
      </c>
      <c r="BQ7" s="38">
        <v>71.62</v>
      </c>
      <c r="BR7" s="38">
        <v>76.819999999999993</v>
      </c>
      <c r="BS7" s="38">
        <v>62.58</v>
      </c>
      <c r="BT7" s="38">
        <v>64.099999999999994</v>
      </c>
      <c r="BU7" s="38">
        <v>57.94</v>
      </c>
      <c r="BV7" s="38">
        <v>53.03</v>
      </c>
      <c r="BW7" s="38">
        <v>58.32</v>
      </c>
      <c r="BX7" s="38">
        <v>62.11</v>
      </c>
      <c r="BY7" s="38">
        <v>67.37</v>
      </c>
      <c r="BZ7" s="38">
        <v>73.63</v>
      </c>
      <c r="CA7" s="38">
        <v>100.34</v>
      </c>
      <c r="CB7" s="38">
        <v>205.84</v>
      </c>
      <c r="CC7" s="38">
        <v>195.85</v>
      </c>
      <c r="CD7" s="38">
        <v>240.02</v>
      </c>
      <c r="CE7" s="38">
        <v>233.34</v>
      </c>
      <c r="CF7" s="38">
        <v>214.67</v>
      </c>
      <c r="CG7" s="38">
        <v>250.86</v>
      </c>
      <c r="CH7" s="38">
        <v>227.65</v>
      </c>
      <c r="CI7" s="38">
        <v>225.27</v>
      </c>
      <c r="CJ7" s="38">
        <v>202.08</v>
      </c>
      <c r="CK7" s="38">
        <v>193.18</v>
      </c>
      <c r="CL7" s="38">
        <v>136.15</v>
      </c>
      <c r="CM7" s="38" t="s">
        <v>105</v>
      </c>
      <c r="CN7" s="38" t="s">
        <v>105</v>
      </c>
      <c r="CO7" s="38" t="s">
        <v>105</v>
      </c>
      <c r="CP7" s="38" t="s">
        <v>105</v>
      </c>
      <c r="CQ7" s="38" t="s">
        <v>105</v>
      </c>
      <c r="CR7" s="38">
        <v>37.950000000000003</v>
      </c>
      <c r="CS7" s="38">
        <v>32.42</v>
      </c>
      <c r="CT7" s="38">
        <v>35.15</v>
      </c>
      <c r="CU7" s="38">
        <v>38.04</v>
      </c>
      <c r="CV7" s="38">
        <v>41.81</v>
      </c>
      <c r="CW7" s="38">
        <v>59.64</v>
      </c>
      <c r="CX7" s="38">
        <v>45.57</v>
      </c>
      <c r="CY7" s="38">
        <v>43.74</v>
      </c>
      <c r="CZ7" s="38">
        <v>43.96</v>
      </c>
      <c r="DA7" s="38">
        <v>44.36</v>
      </c>
      <c r="DB7" s="38">
        <v>50.59</v>
      </c>
      <c r="DC7" s="38">
        <v>63.25</v>
      </c>
      <c r="DD7" s="38">
        <v>60.69</v>
      </c>
      <c r="DE7" s="38">
        <v>61.88</v>
      </c>
      <c r="DF7" s="38">
        <v>62.16</v>
      </c>
      <c r="DG7" s="38">
        <v>63.54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0.08</v>
      </c>
      <c r="EG7" s="38">
        <v>0</v>
      </c>
      <c r="EH7" s="38">
        <v>0.38</v>
      </c>
      <c r="EI7" s="38">
        <v>0</v>
      </c>
      <c r="EJ7" s="38">
        <v>0.01</v>
      </c>
      <c r="EK7" s="38">
        <v>0.2</v>
      </c>
      <c r="EL7" s="38">
        <v>0.33</v>
      </c>
      <c r="EM7" s="38">
        <v>0.28999999999999998</v>
      </c>
      <c r="EN7" s="38">
        <v>7.0000000000000007E-2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2021-01-19T02:52:36Z</cp:lastPrinted>
  <dcterms:created xsi:type="dcterms:W3CDTF">2020-12-04T02:47:27Z</dcterms:created>
  <dcterms:modified xsi:type="dcterms:W3CDTF">2021-02-22T02:22:24Z</dcterms:modified>
</cp:coreProperties>
</file>