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3nkYR/fNpJUETm1wzimMLnSOJVRaxcfbvgMWPsO3iNjvpI4orn6KxgtKfaVoaFoagzAsEFPysChb01EBw4r3sg==" workbookSaltValue="tDmcs93pscm2AXsZZCUya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<sst xmlns="http://schemas.openxmlformats.org/spreadsheetml/2006/main" count="278" uniqueCount="116">
  <si>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</si>
  <si>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</si>
  <si>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</si>
  <si>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</si>
  <si>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</si>
  <si>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</si>
  <si>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</si>
  <si>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</si>
  <si>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</si>
  <si>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</si>
  <si>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</si>
  <si>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</si>
  <si>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</si>
  <si>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</si>
  <si>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</si>
  <si>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</si>
  <si>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</si>
  <si>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</si>
  <si>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</si>
  <si>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</si>
  <si>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</si>
  <si>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</si>
  <si>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</si>
  <si>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</si>
  <si>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</si>
  <si>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</si>
  <si>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</si>
  <si>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</si>
  <si>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</si>
  <si>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</si>
  <si>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</si>
  <si>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</si>
  <si>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</si>
  <si>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</si>
  <si>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</si>
  <si>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</si>
  <si>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</si>
  <si>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</si>
  <si>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</si>
  <si>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</si>
  <si>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</si>
  <si>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</si>
  <si>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</si>
  <si>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</si>
  <si>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</si>
  <si>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</si>
  <si>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</si>
  <si>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</si>
  <si>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</si>
  <si>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</si>
  <si>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</si>
  <si>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</si>
  <si>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</si>
  <si>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</si>
  <si>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</si>
  <si>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</si>
  <si>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</si>
  <si>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</si>
  <si>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</si>
  <si>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</si>
  <si>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</si>
  <si>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</si>
  <si>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</si>
  <si>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</si>
  <si>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</si>
  <si>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</si>
  <si>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</si>
  <si>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</si>
  <si>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</si>
  <si>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</si>
  <si>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</si>
  <si>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</si>
  <si>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</si>
  <si>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</si>
  <si>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</si>
  <si>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</si>
  <si>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</si>
  <si>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</si>
  <si>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</si>
  <si>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</si>
  <si>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</si>
  <si>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</si>
  <si>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</si>
  <si>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</si>
  <si>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</si>
  <si>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</si>
  <si>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</si>
  <si>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</si>
  <si>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</si>
  <si>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</si>
  <si>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</si>
  <si>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</si>
  <si>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</si>
  <si>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</si>
  <si>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</si>
  <si>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</si>
  <si>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</si>
  <si>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</si>
  <si>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</si>
  <si>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</si>
  <si>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</si>
  <si>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</si>
  <si>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</si>
  <si>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</si>
  <si>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</si>
  <si>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</si>
  <si>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</si>
  <si>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</si>
  <si>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</si>
  <si>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</si>
  <si>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</si>
  <si>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</si>
  <si>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</si>
  <si>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平成15年度から管渠整備を開始しており、年数を経過していないため、管渠の改善等の事業は行っておらず、①有形固定資産減価償却率についても法適化して間もないことから、低い数値となっています。</t>
    <rPh sb="81" eb="82">
      <t>ヒク</t>
    </rPh>
    <phoneticPr fontId="4"/>
  </si>
  <si>
    <t>供用開始から１０年を経過し、普及率も56.4％であることから、今後も効率よく管渠整備を進め、普及率の向上に取り組むとともに、水洗化率の向上に努め、経営の健全化、効率化を図ります。
平成29年度から地方公営企業法の財務規定等を適用し、同年度末に経営戦略を策定しました。投資・財政計画等を基により一層経営の明確化を図り、安定的な経営を目指します。
なお、策定した経営戦略については、５年ごと（次回は令和4年度）に見直しを行ってまいります。　　また、国が進める汚水処理の広域化・共同化については、排水設備指定業者登録業務や管きょの調査について、名古屋市及び管内市町と協議を進めてまいります。</t>
    <rPh sb="197" eb="199">
      <t>レイワ</t>
    </rPh>
    <rPh sb="245" eb="247">
      <t>ハイスイ</t>
    </rPh>
    <rPh sb="247" eb="249">
      <t>セツビ</t>
    </rPh>
    <rPh sb="249" eb="251">
      <t>シテイ</t>
    </rPh>
    <rPh sb="251" eb="253">
      <t>ギョウシャ</t>
    </rPh>
    <rPh sb="253" eb="255">
      <t>トウロク</t>
    </rPh>
    <rPh sb="255" eb="257">
      <t>ギョウム</t>
    </rPh>
    <rPh sb="258" eb="259">
      <t>カン</t>
    </rPh>
    <rPh sb="262" eb="264">
      <t>チョウサ</t>
    </rPh>
    <rPh sb="269" eb="273">
      <t>ナゴヤシ</t>
    </rPh>
    <rPh sb="273" eb="274">
      <t>オヨ</t>
    </rPh>
    <rPh sb="275" eb="277">
      <t>カンナイ</t>
    </rPh>
    <rPh sb="280" eb="282">
      <t>キョウギ</t>
    </rPh>
    <rPh sb="283" eb="284">
      <t>スス</t>
    </rPh>
    <phoneticPr fontId="4"/>
  </si>
  <si>
    <t xml:space="preserve">本町の下水道事業は、平成14年度から事業着手し、平成21年度末に供用開始しました。現在、逐次供用開始エリアを拡大しているため、接続件数の増加により料金収入が増加するとともに汚水処理費、減価償却費が増加する傾向にあります。
そのため①経常収支比率は前年度と比べ横ばいとなっていますが、他会計繰入金に依存している割合は大きいものとなっています。
また、下水道の建設財源である地方債にかかる償還金も年々増加していますが、供用開始からの年数が浅いため流動負債が少なく③流動比率が高い数値を維持しています。
④企業債残高対事業規模比率についても同様に企業債償還金の増加とともに料金収入の増加などにより営業収益が増加してることにより前年度と比較しほぼ横ばいとなっています。
⑤経費回収率については料金収入の増加とともに汚水処理費のうち負担金が増加したが委託料等が減少となったことにより微増となっています。
⑥汚水処理原価については供用開始エリア拡大に伴い負担金等の汚水処理費が増加したが、委託料の減少や、負担金の単価が下がったことによりやや減少となっています。
⑧水洗化率については供用開始エリア拡大による処理人口の増加や、この度の開始区域には大規模な共同住宅があり、新規接続件数が増加したことで上昇となりました。
今後も水洗化率の向上に取組み、料金収入を確保することにより経営の安定化を図る必要があります。
</t>
    <rPh sb="92" eb="94">
      <t>ゲンカ</t>
    </rPh>
    <rPh sb="94" eb="96">
      <t>ショウキャク</t>
    </rPh>
    <rPh sb="96" eb="97">
      <t>ヒ</t>
    </rPh>
    <rPh sb="123" eb="126">
      <t>ゼンネンド</t>
    </rPh>
    <rPh sb="127" eb="128">
      <t>クラ</t>
    </rPh>
    <rPh sb="129" eb="130">
      <t>ヨコ</t>
    </rPh>
    <rPh sb="240" eb="242">
      <t>イジ</t>
    </rPh>
    <rPh sb="267" eb="269">
      <t>ドウヨウ</t>
    </rPh>
    <rPh sb="270" eb="272">
      <t>キギョウ</t>
    </rPh>
    <rPh sb="272" eb="273">
      <t>サイ</t>
    </rPh>
    <rPh sb="273" eb="275">
      <t>ショウカン</t>
    </rPh>
    <rPh sb="275" eb="276">
      <t>キン</t>
    </rPh>
    <rPh sb="277" eb="279">
      <t>ゾウカ</t>
    </rPh>
    <rPh sb="283" eb="285">
      <t>リョウキン</t>
    </rPh>
    <rPh sb="285" eb="287">
      <t>シュウニュウ</t>
    </rPh>
    <rPh sb="288" eb="289">
      <t>ゾウ</t>
    </rPh>
    <rPh sb="289" eb="290">
      <t>カ</t>
    </rPh>
    <rPh sb="295" eb="297">
      <t>エイギョウ</t>
    </rPh>
    <rPh sb="297" eb="299">
      <t>シュウエキ</t>
    </rPh>
    <rPh sb="300" eb="302">
      <t>ゾウカ</t>
    </rPh>
    <rPh sb="310" eb="313">
      <t>ゼンネンド</t>
    </rPh>
    <rPh sb="314" eb="316">
      <t>ヒカク</t>
    </rPh>
    <rPh sb="319" eb="320">
      <t>ヨコ</t>
    </rPh>
    <rPh sb="342" eb="344">
      <t>リョウキン</t>
    </rPh>
    <rPh sb="344" eb="346">
      <t>シュウニュウ</t>
    </rPh>
    <rPh sb="347" eb="348">
      <t>ゾウ</t>
    </rPh>
    <rPh sb="348" eb="349">
      <t>カ</t>
    </rPh>
    <rPh sb="353" eb="355">
      <t>オスイ</t>
    </rPh>
    <rPh sb="355" eb="357">
      <t>ショリ</t>
    </rPh>
    <rPh sb="357" eb="358">
      <t>ヒ</t>
    </rPh>
    <rPh sb="361" eb="364">
      <t>フタンキン</t>
    </rPh>
    <rPh sb="365" eb="367">
      <t>ゾウカ</t>
    </rPh>
    <rPh sb="370" eb="373">
      <t>イタクリョウ</t>
    </rPh>
    <rPh sb="373" eb="374">
      <t>トウ</t>
    </rPh>
    <rPh sb="375" eb="377">
      <t>ゲンショウ</t>
    </rPh>
    <rPh sb="386" eb="388">
      <t>ビゾウ</t>
    </rPh>
    <rPh sb="409" eb="411">
      <t>キョウヨウ</t>
    </rPh>
    <rPh sb="411" eb="413">
      <t>カイシ</t>
    </rPh>
    <rPh sb="416" eb="418">
      <t>カクダイ</t>
    </rPh>
    <rPh sb="419" eb="420">
      <t>トモナ</t>
    </rPh>
    <rPh sb="421" eb="424">
      <t>フタンキン</t>
    </rPh>
    <rPh sb="424" eb="425">
      <t>トウ</t>
    </rPh>
    <rPh sb="426" eb="428">
      <t>オスイ</t>
    </rPh>
    <rPh sb="428" eb="430">
      <t>ショリ</t>
    </rPh>
    <rPh sb="430" eb="431">
      <t>ヒ</t>
    </rPh>
    <rPh sb="432" eb="434">
      <t>ゾウカ</t>
    </rPh>
    <rPh sb="438" eb="441">
      <t>イタクリョウ</t>
    </rPh>
    <rPh sb="442" eb="444">
      <t>ゲンショウ</t>
    </rPh>
    <rPh sb="446" eb="449">
      <t>フタンキン</t>
    </rPh>
    <rPh sb="450" eb="452">
      <t>タンカ</t>
    </rPh>
    <rPh sb="453" eb="454">
      <t>サ</t>
    </rPh>
    <rPh sb="464" eb="466">
      <t>ゲンショウ</t>
    </rPh>
    <rPh sb="476" eb="479">
      <t>スイセンカ</t>
    </rPh>
    <rPh sb="479" eb="480">
      <t>リツ</t>
    </rPh>
    <rPh sb="485" eb="487">
      <t>キョウヨウ</t>
    </rPh>
    <rPh sb="487" eb="489">
      <t>カイシ</t>
    </rPh>
    <rPh sb="492" eb="494">
      <t>カクダイ</t>
    </rPh>
    <rPh sb="497" eb="499">
      <t>ショリ</t>
    </rPh>
    <rPh sb="499" eb="501">
      <t>ジンコウ</t>
    </rPh>
    <rPh sb="502" eb="504">
      <t>ゾウカ</t>
    </rPh>
    <rPh sb="508" eb="509">
      <t>タビ</t>
    </rPh>
    <rPh sb="510" eb="512">
      <t>カイシ</t>
    </rPh>
    <rPh sb="512" eb="514">
      <t>クイキ</t>
    </rPh>
    <rPh sb="516" eb="519">
      <t>ダイキボ</t>
    </rPh>
    <rPh sb="520" eb="524">
      <t>キョウドウジュウタク</t>
    </rPh>
    <rPh sb="528" eb="530">
      <t>シンキ</t>
    </rPh>
    <rPh sb="530" eb="532">
      <t>セツゾク</t>
    </rPh>
    <rPh sb="532" eb="534">
      <t>ケンスウ</t>
    </rPh>
    <rPh sb="535" eb="537">
      <t>ゾウカ</t>
    </rPh>
    <rPh sb="542" eb="544">
      <t>ジョウショウ</t>
    </rPh>
    <rPh sb="552" eb="554">
      <t>コンゴ</t>
    </rPh>
    <rPh sb="555" eb="558">
      <t>スイセンカ</t>
    </rPh>
    <rPh sb="558" eb="559">
      <t>リツ</t>
    </rPh>
    <rPh sb="560" eb="562">
      <t>コウジョウ</t>
    </rPh>
    <rPh sb="563" eb="564">
      <t>ト</t>
    </rPh>
    <rPh sb="564" eb="565">
      <t>ク</t>
    </rPh>
    <rPh sb="567" eb="569">
      <t>リョウキン</t>
    </rPh>
    <rPh sb="569" eb="571">
      <t>シュウニュウ</t>
    </rPh>
    <rPh sb="572" eb="574">
      <t>カクホ</t>
    </rPh>
    <rPh sb="581" eb="583">
      <t>ケイエイ</t>
    </rPh>
    <rPh sb="584" eb="587">
      <t>アンテイカ</t>
    </rPh>
    <rPh sb="588" eb="589">
      <t>ハカ</t>
    </rPh>
    <rPh sb="590" eb="5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</si>
</sst>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4C-4CF0-8822-EB6EE74B7F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0.33</c:v>
                </c:pt>
                <c:pt idx="3">
                  <c:v>0.28999999999999998</c:v>
                </c:pt>
                <c:pt idx="4">
                  <c:v>7.0000000000000007E-2</c:v>
                </c:pt>
              </c:numCache>
            </c:numRef>
          </c:val>
          <c:smooth val="0"/>
          <c:extLst>
            <c:ext xmlns:c16="http://schemas.microsoft.com/office/drawing/2014/chart" uri="{C3380CC4-5D6E-409C-BE32-E72D297353CC}">
              <c16:uniqueId val="{00000001-EE4C-4CF0-8822-EB6EE74B7F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35-49AB-AB9F-13A3A83906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35.15</c:v>
                </c:pt>
                <c:pt idx="3">
                  <c:v>38.04</c:v>
                </c:pt>
                <c:pt idx="4">
                  <c:v>41.81</c:v>
                </c:pt>
              </c:numCache>
            </c:numRef>
          </c:val>
          <c:smooth val="0"/>
          <c:extLst>
            <c:ext xmlns:c16="http://schemas.microsoft.com/office/drawing/2014/chart" uri="{C3380CC4-5D6E-409C-BE32-E72D297353CC}">
              <c16:uniqueId val="{00000001-DF35-49AB-AB9F-13A3A83906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67.569999999999993</c:v>
                </c:pt>
                <c:pt idx="3">
                  <c:v>64.510000000000005</c:v>
                </c:pt>
                <c:pt idx="4">
                  <c:v>68.459999999999994</c:v>
                </c:pt>
              </c:numCache>
            </c:numRef>
          </c:val>
          <c:extLst>
            <c:ext xmlns:c16="http://schemas.microsoft.com/office/drawing/2014/chart" uri="{C3380CC4-5D6E-409C-BE32-E72D297353CC}">
              <c16:uniqueId val="{00000000-47EC-4BBB-9803-33DE5E426B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61.88</c:v>
                </c:pt>
                <c:pt idx="3">
                  <c:v>62.16</c:v>
                </c:pt>
                <c:pt idx="4">
                  <c:v>63.54</c:v>
                </c:pt>
              </c:numCache>
            </c:numRef>
          </c:val>
          <c:smooth val="0"/>
          <c:extLst>
            <c:ext xmlns:c16="http://schemas.microsoft.com/office/drawing/2014/chart" uri="{C3380CC4-5D6E-409C-BE32-E72D297353CC}">
              <c16:uniqueId val="{00000001-47EC-4BBB-9803-33DE5E426B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123.36</c:v>
                </c:pt>
                <c:pt idx="3">
                  <c:v>125.33</c:v>
                </c:pt>
                <c:pt idx="4">
                  <c:v>125.53</c:v>
                </c:pt>
              </c:numCache>
            </c:numRef>
          </c:val>
          <c:extLst>
            <c:ext xmlns:c16="http://schemas.microsoft.com/office/drawing/2014/chart" uri="{C3380CC4-5D6E-409C-BE32-E72D297353CC}">
              <c16:uniqueId val="{00000000-B636-454F-8AF1-B9C9F1227D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114.01</c:v>
                </c:pt>
                <c:pt idx="3">
                  <c:v>111.22</c:v>
                </c:pt>
                <c:pt idx="4">
                  <c:v>101.29</c:v>
                </c:pt>
              </c:numCache>
            </c:numRef>
          </c:val>
          <c:smooth val="0"/>
          <c:extLst>
            <c:ext xmlns:c16="http://schemas.microsoft.com/office/drawing/2014/chart" uri="{C3380CC4-5D6E-409C-BE32-E72D297353CC}">
              <c16:uniqueId val="{00000001-B636-454F-8AF1-B9C9F1227D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1.73</c:v>
                </c:pt>
                <c:pt idx="3">
                  <c:v>3.39</c:v>
                </c:pt>
                <c:pt idx="4">
                  <c:v>5.03</c:v>
                </c:pt>
              </c:numCache>
            </c:numRef>
          </c:val>
          <c:extLst>
            <c:ext xmlns:c16="http://schemas.microsoft.com/office/drawing/2014/chart" uri="{C3380CC4-5D6E-409C-BE32-E72D297353CC}">
              <c16:uniqueId val="{00000000-9BC6-452B-BED5-885BC743BF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7.46</c:v>
                </c:pt>
                <c:pt idx="3">
                  <c:v>5.1100000000000003</c:v>
                </c:pt>
                <c:pt idx="4">
                  <c:v>4.83</c:v>
                </c:pt>
              </c:numCache>
            </c:numRef>
          </c:val>
          <c:smooth val="0"/>
          <c:extLst>
            <c:ext xmlns:c16="http://schemas.microsoft.com/office/drawing/2014/chart" uri="{C3380CC4-5D6E-409C-BE32-E72D297353CC}">
              <c16:uniqueId val="{00000001-9BC6-452B-BED5-885BC743BF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57-4E61-8712-E1E1663BB4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A57-4E61-8712-E1E1663BB4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49-4481-97EE-4C5E2D3210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c:v>46.03</c:v>
                </c:pt>
              </c:numCache>
            </c:numRef>
          </c:val>
          <c:smooth val="0"/>
          <c:extLst>
            <c:ext xmlns:c16="http://schemas.microsoft.com/office/drawing/2014/chart" uri="{C3380CC4-5D6E-409C-BE32-E72D297353CC}">
              <c16:uniqueId val="{00000001-3549-4481-97EE-4C5E2D3210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493.56</c:v>
                </c:pt>
                <c:pt idx="3">
                  <c:v>539.41</c:v>
                </c:pt>
                <c:pt idx="4">
                  <c:v>330.51</c:v>
                </c:pt>
              </c:numCache>
            </c:numRef>
          </c:val>
          <c:extLst>
            <c:ext xmlns:c16="http://schemas.microsoft.com/office/drawing/2014/chart" uri="{C3380CC4-5D6E-409C-BE32-E72D297353CC}">
              <c16:uniqueId val="{00000000-43DC-494E-AB43-D4076DD88C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385.31</c:v>
                </c:pt>
                <c:pt idx="3">
                  <c:v>143.5</c:v>
                </c:pt>
                <c:pt idx="4">
                  <c:v>159.65</c:v>
                </c:pt>
              </c:numCache>
            </c:numRef>
          </c:val>
          <c:smooth val="0"/>
          <c:extLst>
            <c:ext xmlns:c16="http://schemas.microsoft.com/office/drawing/2014/chart" uri="{C3380CC4-5D6E-409C-BE32-E72D297353CC}">
              <c16:uniqueId val="{00000001-43DC-494E-AB43-D4076DD88C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1010.66</c:v>
                </c:pt>
                <c:pt idx="3">
                  <c:v>1046.42</c:v>
                </c:pt>
                <c:pt idx="4">
                  <c:v>1070.5999999999999</c:v>
                </c:pt>
              </c:numCache>
            </c:numRef>
          </c:val>
          <c:extLst>
            <c:ext xmlns:c16="http://schemas.microsoft.com/office/drawing/2014/chart" uri="{C3380CC4-5D6E-409C-BE32-E72D297353CC}">
              <c16:uniqueId val="{00000000-07CC-4D6C-A369-AFA79DF2DB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985.65</c:v>
                </c:pt>
                <c:pt idx="3">
                  <c:v>1677.13</c:v>
                </c:pt>
                <c:pt idx="4">
                  <c:v>2154.8200000000002</c:v>
                </c:pt>
              </c:numCache>
            </c:numRef>
          </c:val>
          <c:smooth val="0"/>
          <c:extLst>
            <c:ext xmlns:c16="http://schemas.microsoft.com/office/drawing/2014/chart" uri="{C3380CC4-5D6E-409C-BE32-E72D297353CC}">
              <c16:uniqueId val="{00000001-07CC-4D6C-A369-AFA79DF2DB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83.31</c:v>
                </c:pt>
                <c:pt idx="3">
                  <c:v>86.5</c:v>
                </c:pt>
                <c:pt idx="4">
                  <c:v>90.44</c:v>
                </c:pt>
              </c:numCache>
            </c:numRef>
          </c:val>
          <c:extLst>
            <c:ext xmlns:c16="http://schemas.microsoft.com/office/drawing/2014/chart" uri="{C3380CC4-5D6E-409C-BE32-E72D297353CC}">
              <c16:uniqueId val="{00000000-F2F0-42F0-8486-E118AD6445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62.11</c:v>
                </c:pt>
                <c:pt idx="3">
                  <c:v>67.37</c:v>
                </c:pt>
                <c:pt idx="4">
                  <c:v>73.63</c:v>
                </c:pt>
              </c:numCache>
            </c:numRef>
          </c:val>
          <c:smooth val="0"/>
          <c:extLst>
            <c:ext xmlns:c16="http://schemas.microsoft.com/office/drawing/2014/chart" uri="{C3380CC4-5D6E-409C-BE32-E72D297353CC}">
              <c16:uniqueId val="{00000001-F2F0-42F0-8486-E118AD6445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177.6</c:v>
                </c:pt>
                <c:pt idx="3">
                  <c:v>171.5</c:v>
                </c:pt>
                <c:pt idx="4">
                  <c:v>164.14</c:v>
                </c:pt>
              </c:numCache>
            </c:numRef>
          </c:val>
          <c:extLst>
            <c:ext xmlns:c16="http://schemas.microsoft.com/office/drawing/2014/chart" uri="{C3380CC4-5D6E-409C-BE32-E72D297353CC}">
              <c16:uniqueId val="{00000000-E5FA-488A-AA43-31144A55BB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225.27</c:v>
                </c:pt>
                <c:pt idx="3">
                  <c:v>202.08</c:v>
                </c:pt>
                <c:pt idx="4">
                  <c:v>193.18</c:v>
                </c:pt>
              </c:numCache>
            </c:numRef>
          </c:val>
          <c:smooth val="0"/>
          <c:extLst>
            <c:ext xmlns:c16="http://schemas.microsoft.com/office/drawing/2014/chart" uri="{C3380CC4-5D6E-409C-BE32-E72D297353CC}">
              <c16:uniqueId val="{00000001-E5FA-488A-AA43-31144A55BB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蟹江町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37811</v>
      </c>
      <c r="AM8" s="51"/>
      <c r="AN8" s="51"/>
      <c r="AO8" s="51"/>
      <c r="AP8" s="51"/>
      <c r="AQ8" s="51"/>
      <c r="AR8" s="51"/>
      <c r="AS8" s="51"/>
      <c r="AT8" s="46">
        <f>データ!T6</f>
        <v>11.09</v>
      </c>
      <c r="AU8" s="46"/>
      <c r="AV8" s="46"/>
      <c r="AW8" s="46"/>
      <c r="AX8" s="46"/>
      <c r="AY8" s="46"/>
      <c r="AZ8" s="46"/>
      <c r="BA8" s="46"/>
      <c r="BB8" s="46">
        <f>データ!U6</f>
        <v>3409.47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53.72</v>
      </c>
      <c r="J10" s="46"/>
      <c r="K10" s="46"/>
      <c r="L10" s="46"/>
      <c r="M10" s="46"/>
      <c r="N10" s="46"/>
      <c r="O10" s="46"/>
      <c r="P10" s="46">
        <f>データ!P6</f>
        <v>56.44</v>
      </c>
      <c r="Q10" s="46"/>
      <c r="R10" s="46"/>
      <c r="S10" s="46"/>
      <c r="T10" s="46"/>
      <c r="U10" s="46"/>
      <c r="V10" s="46"/>
      <c r="W10" s="46">
        <f>データ!Q6</f>
        <v>89.86</v>
      </c>
      <c r="X10" s="46"/>
      <c r="Y10" s="46"/>
      <c r="Z10" s="46"/>
      <c r="AA10" s="46"/>
      <c r="AB10" s="46"/>
      <c r="AC10" s="46"/>
      <c r="AD10" s="51">
        <f>データ!R6</f>
        <v>2860</v>
      </c>
      <c r="AE10" s="51"/>
      <c r="AF10" s="51"/>
      <c r="AG10" s="51"/>
      <c r="AH10" s="51"/>
      <c r="AI10" s="51"/>
      <c r="AJ10" s="51"/>
      <c r="AK10" s="2"/>
      <c r="AL10" s="51">
        <f>データ!V6</f>
        <v>21265</v>
      </c>
      <c r="AM10" s="51"/>
      <c r="AN10" s="51"/>
      <c r="AO10" s="51"/>
      <c r="AP10" s="51"/>
      <c r="AQ10" s="51"/>
      <c r="AR10" s="51"/>
      <c r="AS10" s="51"/>
      <c r="AT10" s="46">
        <f>データ!W6</f>
        <v>2.9</v>
      </c>
      <c r="AU10" s="46"/>
      <c r="AV10" s="46"/>
      <c r="AW10" s="46"/>
      <c r="AX10" s="46"/>
      <c r="AY10" s="46"/>
      <c r="AZ10" s="46"/>
      <c r="BA10" s="46"/>
      <c r="BB10" s="46">
        <f>データ!X6</f>
        <v>7332.76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2uHJa6oBodzPOncHnlyIiqKeQkkgxLndORWC9GHlHiLNOh/mF4Ee0duFXogL94ou7B/Ej3ES86GaNTW637FTQ==" saltValue="gNfRmErzNo4RmRpS9z0o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234257</v>
      </c>
      <c r="D6" s="33">
        <f t="shared" si="3"/>
        <v>46</v>
      </c>
      <c r="E6" s="33">
        <f t="shared" si="3"/>
        <v>17</v>
      </c>
      <c r="F6" s="33">
        <f t="shared" si="3"/>
        <v>1</v>
      </c>
      <c r="G6" s="33">
        <f t="shared" si="3"/>
        <v>0</v>
      </c>
      <c r="H6" s="33" t="str">
        <f t="shared" si="3"/>
        <v>愛知県　蟹江町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53.72</v>
      </c>
      <c r="P6" s="34">
        <f t="shared" si="3"/>
        <v>56.44</v>
      </c>
      <c r="Q6" s="34">
        <f t="shared" si="3"/>
        <v>89.86</v>
      </c>
      <c r="R6" s="34">
        <f t="shared" si="3"/>
        <v>2860</v>
      </c>
      <c r="S6" s="34">
        <f t="shared" si="3"/>
        <v>37811</v>
      </c>
      <c r="T6" s="34">
        <f t="shared" si="3"/>
        <v>11.09</v>
      </c>
      <c r="U6" s="34">
        <f t="shared" si="3"/>
        <v>3409.47</v>
      </c>
      <c r="V6" s="34">
        <f t="shared" si="3"/>
        <v>21265</v>
      </c>
      <c r="W6" s="34">
        <f t="shared" si="3"/>
        <v>2.9</v>
      </c>
      <c r="X6" s="34">
        <f t="shared" si="3"/>
        <v>7332.76</v>
      </c>
      <c r="Y6" s="35" t="str">
        <f>IF(Y7="",NA(),Y7)</f>
        <v>-</v>
      </c>
      <c r="Z6" s="35" t="str">
        <f t="shared" ref="Z6:AH6" si="4">IF(Z7="",NA(),Z7)</f>
        <v>-</v>
      </c>
      <c r="AA6" s="35">
        <f t="shared" si="4"/>
        <v>123.36</v>
      </c>
      <c r="AB6" s="35">
        <f t="shared" si="4"/>
        <v>125.33</v>
      </c>
      <c r="AC6" s="35">
        <f t="shared" si="4"/>
        <v>125.53</v>
      </c>
      <c r="AD6" s="35" t="str">
        <f t="shared" si="4"/>
        <v>-</v>
      </c>
      <c r="AE6" s="35" t="str">
        <f t="shared" si="4"/>
        <v>-</v>
      </c>
      <c r="AF6" s="35">
        <f t="shared" si="4"/>
        <v>114.01</v>
      </c>
      <c r="AG6" s="35">
        <f t="shared" si="4"/>
        <v>111.22</v>
      </c>
      <c r="AH6" s="35">
        <f t="shared" si="4"/>
        <v>101.29</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4">
        <f t="shared" si="5"/>
        <v>0</v>
      </c>
      <c r="AR6" s="34">
        <f t="shared" si="5"/>
        <v>0</v>
      </c>
      <c r="AS6" s="35">
        <f t="shared" si="5"/>
        <v>46.03</v>
      </c>
      <c r="AT6" s="34" t="str">
        <f>IF(AT7="","",IF(AT7="-","【-】","【"&amp;SUBSTITUTE(TEXT(AT7,"#,##0.00"),"-","△")&amp;"】"))</f>
        <v>【3.09】</v>
      </c>
      <c r="AU6" s="35" t="str">
        <f>IF(AU7="",NA(),AU7)</f>
        <v>-</v>
      </c>
      <c r="AV6" s="35" t="str">
        <f t="shared" ref="AV6:BD6" si="6">IF(AV7="",NA(),AV7)</f>
        <v>-</v>
      </c>
      <c r="AW6" s="35">
        <f t="shared" si="6"/>
        <v>493.56</v>
      </c>
      <c r="AX6" s="35">
        <f t="shared" si="6"/>
        <v>539.41</v>
      </c>
      <c r="AY6" s="35">
        <f t="shared" si="6"/>
        <v>330.51</v>
      </c>
      <c r="AZ6" s="35" t="str">
        <f t="shared" si="6"/>
        <v>-</v>
      </c>
      <c r="BA6" s="35" t="str">
        <f t="shared" si="6"/>
        <v>-</v>
      </c>
      <c r="BB6" s="35">
        <f t="shared" si="6"/>
        <v>385.31</v>
      </c>
      <c r="BC6" s="35">
        <f t="shared" si="6"/>
        <v>143.5</v>
      </c>
      <c r="BD6" s="35">
        <f t="shared" si="6"/>
        <v>159.65</v>
      </c>
      <c r="BE6" s="34" t="str">
        <f>IF(BE7="","",IF(BE7="-","【-】","【"&amp;SUBSTITUTE(TEXT(BE7,"#,##0.00"),"-","△")&amp;"】"))</f>
        <v>【69.54】</v>
      </c>
      <c r="BF6" s="35" t="str">
        <f>IF(BF7="",NA(),BF7)</f>
        <v>-</v>
      </c>
      <c r="BG6" s="35" t="str">
        <f t="shared" ref="BG6:BO6" si="7">IF(BG7="",NA(),BG7)</f>
        <v>-</v>
      </c>
      <c r="BH6" s="35">
        <f t="shared" si="7"/>
        <v>1010.66</v>
      </c>
      <c r="BI6" s="35">
        <f t="shared" si="7"/>
        <v>1046.42</v>
      </c>
      <c r="BJ6" s="35">
        <f t="shared" si="7"/>
        <v>1070.5999999999999</v>
      </c>
      <c r="BK6" s="35" t="str">
        <f t="shared" si="7"/>
        <v>-</v>
      </c>
      <c r="BL6" s="35" t="str">
        <f t="shared" si="7"/>
        <v>-</v>
      </c>
      <c r="BM6" s="35">
        <f t="shared" si="7"/>
        <v>985.65</v>
      </c>
      <c r="BN6" s="35">
        <f t="shared" si="7"/>
        <v>1677.13</v>
      </c>
      <c r="BO6" s="35">
        <f t="shared" si="7"/>
        <v>2154.8200000000002</v>
      </c>
      <c r="BP6" s="34" t="str">
        <f>IF(BP7="","",IF(BP7="-","【-】","【"&amp;SUBSTITUTE(TEXT(BP7,"#,##0.00"),"-","△")&amp;"】"))</f>
        <v>【682.51】</v>
      </c>
      <c r="BQ6" s="35" t="str">
        <f>IF(BQ7="",NA(),BQ7)</f>
        <v>-</v>
      </c>
      <c r="BR6" s="35" t="str">
        <f t="shared" ref="BR6:BZ6" si="8">IF(BR7="",NA(),BR7)</f>
        <v>-</v>
      </c>
      <c r="BS6" s="35">
        <f t="shared" si="8"/>
        <v>83.31</v>
      </c>
      <c r="BT6" s="35">
        <f t="shared" si="8"/>
        <v>86.5</v>
      </c>
      <c r="BU6" s="35">
        <f t="shared" si="8"/>
        <v>90.44</v>
      </c>
      <c r="BV6" s="35" t="str">
        <f t="shared" si="8"/>
        <v>-</v>
      </c>
      <c r="BW6" s="35" t="str">
        <f t="shared" si="8"/>
        <v>-</v>
      </c>
      <c r="BX6" s="35">
        <f t="shared" si="8"/>
        <v>62.11</v>
      </c>
      <c r="BY6" s="35">
        <f t="shared" si="8"/>
        <v>67.37</v>
      </c>
      <c r="BZ6" s="35">
        <f t="shared" si="8"/>
        <v>73.63</v>
      </c>
      <c r="CA6" s="34" t="str">
        <f>IF(CA7="","",IF(CA7="-","【-】","【"&amp;SUBSTITUTE(TEXT(CA7,"#,##0.00"),"-","△")&amp;"】"))</f>
        <v>【100.34】</v>
      </c>
      <c r="CB6" s="35" t="str">
        <f>IF(CB7="",NA(),CB7)</f>
        <v>-</v>
      </c>
      <c r="CC6" s="35" t="str">
        <f t="shared" ref="CC6:CK6" si="9">IF(CC7="",NA(),CC7)</f>
        <v>-</v>
      </c>
      <c r="CD6" s="35">
        <f t="shared" si="9"/>
        <v>177.6</v>
      </c>
      <c r="CE6" s="35">
        <f t="shared" si="9"/>
        <v>171.5</v>
      </c>
      <c r="CF6" s="35">
        <f t="shared" si="9"/>
        <v>164.14</v>
      </c>
      <c r="CG6" s="35" t="str">
        <f t="shared" si="9"/>
        <v>-</v>
      </c>
      <c r="CH6" s="35" t="str">
        <f t="shared" si="9"/>
        <v>-</v>
      </c>
      <c r="CI6" s="35">
        <f t="shared" si="9"/>
        <v>225.27</v>
      </c>
      <c r="CJ6" s="35">
        <f t="shared" si="9"/>
        <v>202.08</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35.15</v>
      </c>
      <c r="CU6" s="35">
        <f t="shared" si="10"/>
        <v>38.04</v>
      </c>
      <c r="CV6" s="35">
        <f t="shared" si="10"/>
        <v>41.81</v>
      </c>
      <c r="CW6" s="34" t="str">
        <f>IF(CW7="","",IF(CW7="-","【-】","【"&amp;SUBSTITUTE(TEXT(CW7,"#,##0.00"),"-","△")&amp;"】"))</f>
        <v>【59.64】</v>
      </c>
      <c r="CX6" s="35" t="str">
        <f>IF(CX7="",NA(),CX7)</f>
        <v>-</v>
      </c>
      <c r="CY6" s="35" t="str">
        <f t="shared" ref="CY6:DG6" si="11">IF(CY7="",NA(),CY7)</f>
        <v>-</v>
      </c>
      <c r="CZ6" s="35">
        <f t="shared" si="11"/>
        <v>67.569999999999993</v>
      </c>
      <c r="DA6" s="35">
        <f t="shared" si="11"/>
        <v>64.510000000000005</v>
      </c>
      <c r="DB6" s="35">
        <f t="shared" si="11"/>
        <v>68.459999999999994</v>
      </c>
      <c r="DC6" s="35" t="str">
        <f t="shared" si="11"/>
        <v>-</v>
      </c>
      <c r="DD6" s="35" t="str">
        <f t="shared" si="11"/>
        <v>-</v>
      </c>
      <c r="DE6" s="35">
        <f t="shared" si="11"/>
        <v>61.88</v>
      </c>
      <c r="DF6" s="35">
        <f t="shared" si="11"/>
        <v>62.16</v>
      </c>
      <c r="DG6" s="35">
        <f t="shared" si="11"/>
        <v>63.54</v>
      </c>
      <c r="DH6" s="34" t="str">
        <f>IF(DH7="","",IF(DH7="-","【-】","【"&amp;SUBSTITUTE(TEXT(DH7,"#,##0.00"),"-","△")&amp;"】"))</f>
        <v>【95.35】</v>
      </c>
      <c r="DI6" s="35" t="str">
        <f>IF(DI7="",NA(),DI7)</f>
        <v>-</v>
      </c>
      <c r="DJ6" s="35" t="str">
        <f t="shared" ref="DJ6:DR6" si="12">IF(DJ7="",NA(),DJ7)</f>
        <v>-</v>
      </c>
      <c r="DK6" s="35">
        <f t="shared" si="12"/>
        <v>1.73</v>
      </c>
      <c r="DL6" s="35">
        <f t="shared" si="12"/>
        <v>3.39</v>
      </c>
      <c r="DM6" s="35">
        <f t="shared" si="12"/>
        <v>5.03</v>
      </c>
      <c r="DN6" s="35" t="str">
        <f t="shared" si="12"/>
        <v>-</v>
      </c>
      <c r="DO6" s="35" t="str">
        <f t="shared" si="12"/>
        <v>-</v>
      </c>
      <c r="DP6" s="35">
        <f t="shared" si="12"/>
        <v>7.46</v>
      </c>
      <c r="DQ6" s="35">
        <f t="shared" si="12"/>
        <v>5.1100000000000003</v>
      </c>
      <c r="DR6" s="35">
        <f t="shared" si="12"/>
        <v>4.83</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0.33</v>
      </c>
      <c r="EM6" s="35">
        <f t="shared" si="14"/>
        <v>0.28999999999999998</v>
      </c>
      <c r="EN6" s="35">
        <f t="shared" si="14"/>
        <v>7.0000000000000007E-2</v>
      </c>
      <c r="EO6" s="34" t="str">
        <f>IF(EO7="","",IF(EO7="-","【-】","【"&amp;SUBSTITUTE(TEXT(EO7,"#,##0.00"),"-","△")&amp;"】"))</f>
        <v>【0.22】</v>
      </c>
    </row>
    <row r="7" spans="1:148" s="36" customFormat="1" x14ac:dyDescent="0.15">
      <c r="A7" s="28"/>
      <c r="B7" s="37">
        <v>2019</v>
      </c>
      <c r="C7" s="37">
        <v>234257</v>
      </c>
      <c r="D7" s="37">
        <v>46</v>
      </c>
      <c r="E7" s="37">
        <v>17</v>
      </c>
      <c r="F7" s="37">
        <v>1</v>
      </c>
      <c r="G7" s="37">
        <v>0</v>
      </c>
      <c r="H7" s="37" t="s">
        <v>96</v>
      </c>
      <c r="I7" s="37" t="s">
        <v>97</v>
      </c>
      <c r="J7" s="37" t="s">
        <v>98</v>
      </c>
      <c r="K7" s="37" t="s">
        <v>99</v>
      </c>
      <c r="L7" s="37" t="s">
        <v>100</v>
      </c>
      <c r="M7" s="37" t="s">
        <v>101</v>
      </c>
      <c r="N7" s="38" t="s">
        <v>102</v>
      </c>
      <c r="O7" s="38">
        <v>53.72</v>
      </c>
      <c r="P7" s="38">
        <v>56.44</v>
      </c>
      <c r="Q7" s="38">
        <v>89.86</v>
      </c>
      <c r="R7" s="38">
        <v>2860</v>
      </c>
      <c r="S7" s="38">
        <v>37811</v>
      </c>
      <c r="T7" s="38">
        <v>11.09</v>
      </c>
      <c r="U7" s="38">
        <v>3409.47</v>
      </c>
      <c r="V7" s="38">
        <v>21265</v>
      </c>
      <c r="W7" s="38">
        <v>2.9</v>
      </c>
      <c r="X7" s="38">
        <v>7332.76</v>
      </c>
      <c r="Y7" s="38" t="s">
        <v>102</v>
      </c>
      <c r="Z7" s="38" t="s">
        <v>102</v>
      </c>
      <c r="AA7" s="38">
        <v>123.36</v>
      </c>
      <c r="AB7" s="38">
        <v>125.33</v>
      </c>
      <c r="AC7" s="38">
        <v>125.53</v>
      </c>
      <c r="AD7" s="38" t="s">
        <v>102</v>
      </c>
      <c r="AE7" s="38" t="s">
        <v>102</v>
      </c>
      <c r="AF7" s="38">
        <v>114.01</v>
      </c>
      <c r="AG7" s="38">
        <v>111.22</v>
      </c>
      <c r="AH7" s="38">
        <v>101.29</v>
      </c>
      <c r="AI7" s="38">
        <v>108.07</v>
      </c>
      <c r="AJ7" s="38" t="s">
        <v>102</v>
      </c>
      <c r="AK7" s="38" t="s">
        <v>102</v>
      </c>
      <c r="AL7" s="38">
        <v>0</v>
      </c>
      <c r="AM7" s="38">
        <v>0</v>
      </c>
      <c r="AN7" s="38">
        <v>0</v>
      </c>
      <c r="AO7" s="38" t="s">
        <v>102</v>
      </c>
      <c r="AP7" s="38" t="s">
        <v>102</v>
      </c>
      <c r="AQ7" s="38">
        <v>0</v>
      </c>
      <c r="AR7" s="38">
        <v>0</v>
      </c>
      <c r="AS7" s="38">
        <v>46.03</v>
      </c>
      <c r="AT7" s="38">
        <v>3.09</v>
      </c>
      <c r="AU7" s="38" t="s">
        <v>102</v>
      </c>
      <c r="AV7" s="38" t="s">
        <v>102</v>
      </c>
      <c r="AW7" s="38">
        <v>493.56</v>
      </c>
      <c r="AX7" s="38">
        <v>539.41</v>
      </c>
      <c r="AY7" s="38">
        <v>330.51</v>
      </c>
      <c r="AZ7" s="38" t="s">
        <v>102</v>
      </c>
      <c r="BA7" s="38" t="s">
        <v>102</v>
      </c>
      <c r="BB7" s="38">
        <v>385.31</v>
      </c>
      <c r="BC7" s="38">
        <v>143.5</v>
      </c>
      <c r="BD7" s="38">
        <v>159.65</v>
      </c>
      <c r="BE7" s="38">
        <v>69.540000000000006</v>
      </c>
      <c r="BF7" s="38" t="s">
        <v>102</v>
      </c>
      <c r="BG7" s="38" t="s">
        <v>102</v>
      </c>
      <c r="BH7" s="38">
        <v>1010.66</v>
      </c>
      <c r="BI7" s="38">
        <v>1046.42</v>
      </c>
      <c r="BJ7" s="38">
        <v>1070.5999999999999</v>
      </c>
      <c r="BK7" s="38" t="s">
        <v>102</v>
      </c>
      <c r="BL7" s="38" t="s">
        <v>102</v>
      </c>
      <c r="BM7" s="38">
        <v>985.65</v>
      </c>
      <c r="BN7" s="38">
        <v>1677.13</v>
      </c>
      <c r="BO7" s="38">
        <v>2154.8200000000002</v>
      </c>
      <c r="BP7" s="38">
        <v>682.51</v>
      </c>
      <c r="BQ7" s="38" t="s">
        <v>102</v>
      </c>
      <c r="BR7" s="38" t="s">
        <v>102</v>
      </c>
      <c r="BS7" s="38">
        <v>83.31</v>
      </c>
      <c r="BT7" s="38">
        <v>86.5</v>
      </c>
      <c r="BU7" s="38">
        <v>90.44</v>
      </c>
      <c r="BV7" s="38" t="s">
        <v>102</v>
      </c>
      <c r="BW7" s="38" t="s">
        <v>102</v>
      </c>
      <c r="BX7" s="38">
        <v>62.11</v>
      </c>
      <c r="BY7" s="38">
        <v>67.37</v>
      </c>
      <c r="BZ7" s="38">
        <v>73.63</v>
      </c>
      <c r="CA7" s="38">
        <v>100.34</v>
      </c>
      <c r="CB7" s="38" t="s">
        <v>102</v>
      </c>
      <c r="CC7" s="38" t="s">
        <v>102</v>
      </c>
      <c r="CD7" s="38">
        <v>177.6</v>
      </c>
      <c r="CE7" s="38">
        <v>171.5</v>
      </c>
      <c r="CF7" s="38">
        <v>164.14</v>
      </c>
      <c r="CG7" s="38" t="s">
        <v>102</v>
      </c>
      <c r="CH7" s="38" t="s">
        <v>102</v>
      </c>
      <c r="CI7" s="38">
        <v>225.27</v>
      </c>
      <c r="CJ7" s="38">
        <v>202.08</v>
      </c>
      <c r="CK7" s="38">
        <v>193.18</v>
      </c>
      <c r="CL7" s="38">
        <v>136.15</v>
      </c>
      <c r="CM7" s="38" t="s">
        <v>102</v>
      </c>
      <c r="CN7" s="38" t="s">
        <v>102</v>
      </c>
      <c r="CO7" s="38" t="s">
        <v>102</v>
      </c>
      <c r="CP7" s="38" t="s">
        <v>102</v>
      </c>
      <c r="CQ7" s="38" t="s">
        <v>102</v>
      </c>
      <c r="CR7" s="38" t="s">
        <v>102</v>
      </c>
      <c r="CS7" s="38" t="s">
        <v>102</v>
      </c>
      <c r="CT7" s="38">
        <v>35.15</v>
      </c>
      <c r="CU7" s="38">
        <v>38.04</v>
      </c>
      <c r="CV7" s="38">
        <v>41.81</v>
      </c>
      <c r="CW7" s="38">
        <v>59.64</v>
      </c>
      <c r="CX7" s="38" t="s">
        <v>102</v>
      </c>
      <c r="CY7" s="38" t="s">
        <v>102</v>
      </c>
      <c r="CZ7" s="38">
        <v>67.569999999999993</v>
      </c>
      <c r="DA7" s="38">
        <v>64.510000000000005</v>
      </c>
      <c r="DB7" s="38">
        <v>68.459999999999994</v>
      </c>
      <c r="DC7" s="38" t="s">
        <v>102</v>
      </c>
      <c r="DD7" s="38" t="s">
        <v>102</v>
      </c>
      <c r="DE7" s="38">
        <v>61.88</v>
      </c>
      <c r="DF7" s="38">
        <v>62.16</v>
      </c>
      <c r="DG7" s="38">
        <v>63.54</v>
      </c>
      <c r="DH7" s="38">
        <v>95.35</v>
      </c>
      <c r="DI7" s="38" t="s">
        <v>102</v>
      </c>
      <c r="DJ7" s="38" t="s">
        <v>102</v>
      </c>
      <c r="DK7" s="38">
        <v>1.73</v>
      </c>
      <c r="DL7" s="38">
        <v>3.39</v>
      </c>
      <c r="DM7" s="38">
        <v>5.03</v>
      </c>
      <c r="DN7" s="38" t="s">
        <v>102</v>
      </c>
      <c r="DO7" s="38" t="s">
        <v>102</v>
      </c>
      <c r="DP7" s="38">
        <v>7.46</v>
      </c>
      <c r="DQ7" s="38">
        <v>5.1100000000000003</v>
      </c>
      <c r="DR7" s="38">
        <v>4.83</v>
      </c>
      <c r="DS7" s="38">
        <v>38.57</v>
      </c>
      <c r="DT7" s="38" t="s">
        <v>102</v>
      </c>
      <c r="DU7" s="38" t="s">
        <v>102</v>
      </c>
      <c r="DV7" s="38">
        <v>0</v>
      </c>
      <c r="DW7" s="38">
        <v>0</v>
      </c>
      <c r="DX7" s="38">
        <v>0</v>
      </c>
      <c r="DY7" s="38" t="s">
        <v>102</v>
      </c>
      <c r="DZ7" s="38" t="s">
        <v>102</v>
      </c>
      <c r="EA7" s="38">
        <v>0</v>
      </c>
      <c r="EB7" s="38">
        <v>0</v>
      </c>
      <c r="EC7" s="38">
        <v>0</v>
      </c>
      <c r="ED7" s="38">
        <v>5.9</v>
      </c>
      <c r="EE7" s="38" t="s">
        <v>102</v>
      </c>
      <c r="EF7" s="38" t="s">
        <v>102</v>
      </c>
      <c r="EG7" s="38">
        <v>0</v>
      </c>
      <c r="EH7" s="38">
        <v>0</v>
      </c>
      <c r="EI7" s="38">
        <v>0</v>
      </c>
      <c r="EJ7" s="38" t="s">
        <v>102</v>
      </c>
      <c r="EK7" s="38" t="s">
        <v>102</v>
      </c>
      <c r="EL7" s="38">
        <v>0.33</v>
      </c>
      <c r="EM7" s="38">
        <v>0.28999999999999998</v>
      </c>
      <c r="EN7" s="38">
        <v>7.0000000000000007E-2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2021-01-25T06:09:59Z</cp:lastPrinted>
  <dcterms:created xsi:type="dcterms:W3CDTF">2020-12-04T02:27:43Z</dcterms:created>
  <dcterms:modified xsi:type="dcterms:W3CDTF">2021-02-22T02:23:05Z</dcterms:modified>
  <cp:category/>
</cp:coreProperties>
</file>