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ayMRtOJMZ599KWiYPeTPAw99z55virL1jcrQF+xkUKHhvvBc9XPGzn2wM4Xbs2zbF3h+TtkotpV1ISelHhq3LQ==" workbookSaltValue="nuCLL91oWNxNcVTfNRp/W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<sst xmlns="http://schemas.openxmlformats.org/spreadsheetml/2006/main" count="320" uniqueCount="116">
  <si>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</si>
  <si>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</si>
  <si>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</si>
  <si>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</si>
  <si>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</si>
  <si>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</si>
  <si>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</si>
  <si>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</si>
  <si>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</si>
  <si>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</si>
  <si>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</si>
  <si>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</si>
  <si>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</si>
  <si>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</si>
  <si>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</si>
  <si>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</si>
  <si>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</si>
  <si>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</si>
  <si>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</si>
  <si>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</si>
  <si>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</si>
  <si>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</si>
  <si>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</si>
  <si>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</si>
  <si>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</si>
  <si>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</si>
  <si>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</si>
  <si>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</si>
  <si>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</si>
  <si>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</si>
  <si>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</si>
  <si>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</si>
  <si>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</si>
  <si>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</si>
  <si>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</si>
  <si>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</si>
  <si>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</si>
  <si>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</si>
  <si>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</si>
  <si>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</si>
  <si>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</si>
  <si>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</si>
  <si>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</si>
  <si>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</si>
  <si>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</si>
  <si>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</si>
  <si>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</si>
  <si>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</si>
  <si>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</si>
  <si>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</si>
  <si>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</si>
  <si>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</si>
  <si>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</si>
  <si>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</si>
  <si>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</si>
  <si>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</si>
  <si>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</si>
  <si>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</si>
  <si>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</si>
  <si>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</si>
  <si>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</si>
  <si>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</si>
  <si>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</si>
  <si>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</si>
  <si>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</si>
  <si>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</si>
  <si>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</si>
  <si>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</si>
  <si>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</si>
  <si>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</si>
  <si>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</si>
  <si>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</si>
  <si>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</si>
  <si>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</si>
  <si>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</si>
  <si>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</si>
  <si>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</si>
  <si>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</si>
  <si>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</si>
  <si>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</si>
  <si>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</si>
  <si>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</si>
  <si>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</si>
  <si>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</si>
  <si>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</si>
  <si>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</si>
  <si>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</si>
  <si>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</si>
  <si>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</si>
  <si>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</si>
  <si>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</si>
  <si>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</si>
  <si>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</si>
  <si>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</si>
  <si>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</si>
  <si>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</si>
  <si>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</si>
  <si>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</si>
  <si>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</si>
  <si>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</si>
  <si>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</si>
  <si>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</si>
  <si>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</si>
  <si>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</si>
  <si>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</si>
  <si>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</si>
  <si>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</si>
  <si>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</si>
  <si>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</si>
  <si>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</si>
  <si>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</si>
  <si>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</si>
  <si>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</si>
  <si>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事業開始が昭和63年、供用開始が平成6年であるため、管渠の耐用年数である50年にはまだ達しておらず、全国平均や類似団体平均値と比較しても低い水準となっている。
②管渠老朽化率
　下水道の整備開始から30年ほどしか経過していないため、法定耐用年数を超える管渠はまだ存在しない。
③管渠改善率
　耐用年数に達した管渠はなく、軽微な修繕のみを行っている状況である。管渠の改築・更新については、平成29年度にストックマネジメント計画を策定しているため、計画に基づいた点検・調査を進めるとともに、その結果をもとに適宜必要な改善を行っていく。</t>
    <rPh sb="1" eb="3">
      <t>ユウケイ</t>
    </rPh>
    <rPh sb="3" eb="5">
      <t>コテイ</t>
    </rPh>
    <rPh sb="5" eb="7">
      <t>シサン</t>
    </rPh>
    <rPh sb="7" eb="9">
      <t>ゲンカ</t>
    </rPh>
    <rPh sb="9" eb="11">
      <t>ショウキャク</t>
    </rPh>
    <rPh sb="11" eb="12">
      <t>リツ</t>
    </rPh>
    <rPh sb="14" eb="16">
      <t>ジギョウ</t>
    </rPh>
    <rPh sb="16" eb="18">
      <t>カイシ</t>
    </rPh>
    <rPh sb="19" eb="21">
      <t>ショウワ</t>
    </rPh>
    <rPh sb="23" eb="24">
      <t>ネン</t>
    </rPh>
    <rPh sb="25" eb="27">
      <t>キョウヨウ</t>
    </rPh>
    <rPh sb="27" eb="29">
      <t>カイシ</t>
    </rPh>
    <rPh sb="30" eb="32">
      <t>ヘイセイ</t>
    </rPh>
    <rPh sb="33" eb="34">
      <t>ネン</t>
    </rPh>
    <rPh sb="40" eb="42">
      <t>カンキョ</t>
    </rPh>
    <rPh sb="43" eb="45">
      <t>タイヨウ</t>
    </rPh>
    <rPh sb="45" eb="47">
      <t>ネンスウ</t>
    </rPh>
    <rPh sb="52" eb="53">
      <t>ネン</t>
    </rPh>
    <rPh sb="57" eb="58">
      <t>タッ</t>
    </rPh>
    <rPh sb="64" eb="66">
      <t>ゼンコク</t>
    </rPh>
    <rPh sb="66" eb="68">
      <t>ヘイキン</t>
    </rPh>
    <rPh sb="69" eb="71">
      <t>ルイジ</t>
    </rPh>
    <rPh sb="71" eb="73">
      <t>ダンタイ</t>
    </rPh>
    <rPh sb="73" eb="76">
      <t>ヘイキンチ</t>
    </rPh>
    <rPh sb="77" eb="79">
      <t>ヒカク</t>
    </rPh>
    <rPh sb="82" eb="83">
      <t>ヒク</t>
    </rPh>
    <rPh sb="84" eb="86">
      <t>スイジュン</t>
    </rPh>
    <rPh sb="95" eb="97">
      <t>カンキョ</t>
    </rPh>
    <rPh sb="97" eb="100">
      <t>ロウキュウカ</t>
    </rPh>
    <rPh sb="100" eb="101">
      <t>リツ</t>
    </rPh>
    <rPh sb="103" eb="106">
      <t>ゲスイドウ</t>
    </rPh>
    <rPh sb="107" eb="109">
      <t>セイビ</t>
    </rPh>
    <rPh sb="109" eb="111">
      <t>カイシ</t>
    </rPh>
    <rPh sb="115" eb="116">
      <t>ネン</t>
    </rPh>
    <rPh sb="120" eb="122">
      <t>ケイカ</t>
    </rPh>
    <rPh sb="130" eb="132">
      <t>ホウテイ</t>
    </rPh>
    <rPh sb="132" eb="134">
      <t>タイヨウ</t>
    </rPh>
    <rPh sb="134" eb="136">
      <t>ネンスウ</t>
    </rPh>
    <rPh sb="137" eb="138">
      <t>コ</t>
    </rPh>
    <rPh sb="140" eb="142">
      <t>カンキョ</t>
    </rPh>
    <rPh sb="145" eb="147">
      <t>ソンザイ</t>
    </rPh>
    <rPh sb="153" eb="155">
      <t>カンキョ</t>
    </rPh>
    <rPh sb="155" eb="157">
      <t>カイゼン</t>
    </rPh>
    <rPh sb="157" eb="158">
      <t>リツ</t>
    </rPh>
    <rPh sb="160" eb="162">
      <t>タイヨウ</t>
    </rPh>
    <rPh sb="162" eb="164">
      <t>ネンスウ</t>
    </rPh>
    <rPh sb="165" eb="166">
      <t>タッ</t>
    </rPh>
    <rPh sb="168" eb="170">
      <t>カンキョ</t>
    </rPh>
    <rPh sb="174" eb="176">
      <t>ケイビ</t>
    </rPh>
    <rPh sb="177" eb="179">
      <t>シュウゼン</t>
    </rPh>
    <rPh sb="182" eb="183">
      <t>オコナ</t>
    </rPh>
    <rPh sb="187" eb="189">
      <t>ジョウキョウ</t>
    </rPh>
    <rPh sb="193" eb="195">
      <t>カンキョ</t>
    </rPh>
    <rPh sb="196" eb="198">
      <t>カイチク</t>
    </rPh>
    <rPh sb="199" eb="201">
      <t>コウシン</t>
    </rPh>
    <rPh sb="207" eb="209">
      <t>ヘイセイ</t>
    </rPh>
    <rPh sb="211" eb="213">
      <t>ネンド</t>
    </rPh>
    <rPh sb="224" eb="226">
      <t>ケイカク</t>
    </rPh>
    <rPh sb="227" eb="229">
      <t>サクテイ</t>
    </rPh>
    <rPh sb="239" eb="240">
      <t>モト</t>
    </rPh>
    <rPh sb="243" eb="245">
      <t>テンケン</t>
    </rPh>
    <rPh sb="246" eb="248">
      <t>チョウサ</t>
    </rPh>
    <rPh sb="249" eb="250">
      <t>スス</t>
    </rPh>
    <rPh sb="259" eb="261">
      <t>ケッカ</t>
    </rPh>
    <rPh sb="265" eb="267">
      <t>テキギ</t>
    </rPh>
    <rPh sb="267" eb="269">
      <t>ヒツヨウ</t>
    </rPh>
    <rPh sb="270" eb="272">
      <t>カイゼン</t>
    </rPh>
    <rPh sb="273" eb="274">
      <t>オコナ</t>
    </rPh>
    <phoneticPr fontId="4"/>
  </si>
  <si>
    <t>　平成26年度末に市街化区域における下水道整備が完了しているため、今後の下水道使用料の大幅な増加は見込めない。そのため、接続率向上のためのPR活動や不明水対策によって収入の確保に努めるとともに、下水道使用料の改定も検討していく必要がある。
　平成31年度より下水道事業は企業会計に移行している。公営企業会計方式を用いた損益情報や資産情報を活用し、常に事業の財務状況を把握して経営の健全性を検証することで、的確な事業運営に努めていく。また、経営戦略については令和2年度中の策定を予定している。
　管渠の維持管理については、平成29年度に策定したストックマネジメント計画に基づき計画的な点検・調査を進めていくとともに、適宜必要な改修を行っていく。</t>
    <rPh sb="1" eb="3">
      <t>ヘイセイ</t>
    </rPh>
    <rPh sb="5" eb="8">
      <t>ネンドマツ</t>
    </rPh>
    <rPh sb="9" eb="12">
      <t>シガイカ</t>
    </rPh>
    <rPh sb="12" eb="14">
      <t>クイキ</t>
    </rPh>
    <rPh sb="18" eb="21">
      <t>ゲスイドウ</t>
    </rPh>
    <rPh sb="21" eb="23">
      <t>セイビ</t>
    </rPh>
    <rPh sb="24" eb="26">
      <t>カンリョウ</t>
    </rPh>
    <rPh sb="33" eb="35">
      <t>コンゴ</t>
    </rPh>
    <rPh sb="36" eb="39">
      <t>ゲスイドウ</t>
    </rPh>
    <rPh sb="39" eb="42">
      <t>シヨウリョウ</t>
    </rPh>
    <rPh sb="43" eb="45">
      <t>オオハバ</t>
    </rPh>
    <rPh sb="46" eb="48">
      <t>ゾウカ</t>
    </rPh>
    <rPh sb="49" eb="51">
      <t>ミコ</t>
    </rPh>
    <rPh sb="60" eb="62">
      <t>セツゾク</t>
    </rPh>
    <rPh sb="62" eb="63">
      <t>リツ</t>
    </rPh>
    <rPh sb="63" eb="65">
      <t>コウジョウ</t>
    </rPh>
    <rPh sb="71" eb="73">
      <t>カツドウ</t>
    </rPh>
    <rPh sb="74" eb="76">
      <t>フメイ</t>
    </rPh>
    <rPh sb="76" eb="77">
      <t>スイ</t>
    </rPh>
    <rPh sb="77" eb="79">
      <t>タイサク</t>
    </rPh>
    <rPh sb="83" eb="85">
      <t>シュウニュウ</t>
    </rPh>
    <rPh sb="86" eb="88">
      <t>カクホ</t>
    </rPh>
    <rPh sb="89" eb="90">
      <t>ツト</t>
    </rPh>
    <rPh sb="97" eb="100">
      <t>ゲスイドウ</t>
    </rPh>
    <rPh sb="100" eb="103">
      <t>シヨウリョウ</t>
    </rPh>
    <rPh sb="104" eb="106">
      <t>カイテイ</t>
    </rPh>
    <rPh sb="107" eb="109">
      <t>ケントウ</t>
    </rPh>
    <rPh sb="113" eb="115">
      <t>ヒツヨウ</t>
    </rPh>
    <rPh sb="121" eb="123">
      <t>ヘイセイ</t>
    </rPh>
    <rPh sb="125" eb="127">
      <t>ネンド</t>
    </rPh>
    <rPh sb="129" eb="132">
      <t>ゲスイドウ</t>
    </rPh>
    <rPh sb="132" eb="134">
      <t>ジギョウ</t>
    </rPh>
    <rPh sb="135" eb="137">
      <t>キギョウ</t>
    </rPh>
    <rPh sb="137" eb="139">
      <t>カイケイ</t>
    </rPh>
    <rPh sb="140" eb="142">
      <t>イコウ</t>
    </rPh>
    <rPh sb="147" eb="149">
      <t>コウエイ</t>
    </rPh>
    <rPh sb="149" eb="151">
      <t>キギョウ</t>
    </rPh>
    <rPh sb="151" eb="153">
      <t>カイケイ</t>
    </rPh>
    <rPh sb="153" eb="155">
      <t>ホウシキ</t>
    </rPh>
    <rPh sb="156" eb="157">
      <t>モチ</t>
    </rPh>
    <rPh sb="159" eb="161">
      <t>ソンエキ</t>
    </rPh>
    <rPh sb="161" eb="163">
      <t>ジョウホウ</t>
    </rPh>
    <rPh sb="164" eb="166">
      <t>シサン</t>
    </rPh>
    <rPh sb="166" eb="168">
      <t>ジョウホウ</t>
    </rPh>
    <rPh sb="169" eb="171">
      <t>カツヨウ</t>
    </rPh>
    <rPh sb="173" eb="174">
      <t>ツネ</t>
    </rPh>
    <rPh sb="175" eb="177">
      <t>ジギョウ</t>
    </rPh>
    <rPh sb="178" eb="180">
      <t>ザイム</t>
    </rPh>
    <rPh sb="180" eb="182">
      <t>ジョウキョウ</t>
    </rPh>
    <rPh sb="183" eb="185">
      <t>ハアク</t>
    </rPh>
    <rPh sb="187" eb="189">
      <t>ケイエイ</t>
    </rPh>
    <rPh sb="190" eb="193">
      <t>ケンゼンセイ</t>
    </rPh>
    <rPh sb="194" eb="196">
      <t>ケンショウ</t>
    </rPh>
    <rPh sb="202" eb="204">
      <t>テキカク</t>
    </rPh>
    <rPh sb="205" eb="207">
      <t>ジギョウ</t>
    </rPh>
    <rPh sb="207" eb="209">
      <t>ウンエイ</t>
    </rPh>
    <rPh sb="210" eb="211">
      <t>ツト</t>
    </rPh>
    <rPh sb="219" eb="221">
      <t>ケイエイ</t>
    </rPh>
    <rPh sb="221" eb="223">
      <t>センリャク</t>
    </rPh>
    <rPh sb="228" eb="230">
      <t>レイワ</t>
    </rPh>
    <rPh sb="231" eb="234">
      <t>ネンドチュウ</t>
    </rPh>
    <rPh sb="235" eb="237">
      <t>サクテイ</t>
    </rPh>
    <rPh sb="238" eb="240">
      <t>ヨテイ</t>
    </rPh>
    <rPh sb="247" eb="249">
      <t>カンキョ</t>
    </rPh>
    <rPh sb="250" eb="252">
      <t>イジ</t>
    </rPh>
    <rPh sb="252" eb="254">
      <t>カンリ</t>
    </rPh>
    <rPh sb="260" eb="262">
      <t>ヘイセイ</t>
    </rPh>
    <rPh sb="264" eb="266">
      <t>ネンド</t>
    </rPh>
    <rPh sb="267" eb="269">
      <t>サクテイ</t>
    </rPh>
    <rPh sb="281" eb="283">
      <t>ケイカク</t>
    </rPh>
    <rPh sb="284" eb="285">
      <t>モト</t>
    </rPh>
    <rPh sb="287" eb="290">
      <t>ケイカクテキ</t>
    </rPh>
    <rPh sb="291" eb="293">
      <t>テンケン</t>
    </rPh>
    <rPh sb="294" eb="296">
      <t>チョウサ</t>
    </rPh>
    <rPh sb="297" eb="298">
      <t>スス</t>
    </rPh>
    <rPh sb="307" eb="309">
      <t>テキギ</t>
    </rPh>
    <rPh sb="309" eb="311">
      <t>ヒツヨウ</t>
    </rPh>
    <rPh sb="312" eb="314">
      <t>カイシュウ</t>
    </rPh>
    <rPh sb="315" eb="316">
      <t>オコナ</t>
    </rPh>
    <phoneticPr fontId="4"/>
  </si>
  <si>
    <t>①経常収支比率
　比率が100％を上回っており単年度では黒字となっているが、⑤経費回収率が低く、使用料収入以外の収入である基準外繰入金により経費を賄っている状況であるため、使用料の改定を含めた経営改善に取り組む必要がある。
②累積欠損金比率
　累積欠損金は発生しておらず、現時点では経営の健全性に問題はない。
③流動比率
　比率が100％を大きく下回っており、全国平均、類似団体平均値と比較しても低い水準となっている。これは流動負債の多くが建設改良費等に充てられた企業債の償還金のためである。下水道整備は完了しており、今後の企業債償還金は減少傾向となっていくため、計画的な償還に努めていく。
④企業債残高対事業規模比率
　類似団体平均値と比較して高い水準となっているが、下水道整備は完了しているため企業債残高は今後減少傾向となっていく。
⑤経費回収率
　比率が100％を下回っており、必要な経費を使用料で賄えていない状況であるため、経費削減に努めるとともに、使用料の改定を検討する必要がある。
⑥汚水処理原価
　下水道整備は完了しており大幅な有収水量の増加は望めないため、汚水処理費の削減に努めるとともに、不明水対策や接続率の向上に取り組んでいく必要がある。
⑧水洗化率
　法適用前から年々微増傾向にあるため、今後も下水道のPR活動を積極的に行い接続率向上を図っていく。</t>
    <rPh sb="1" eb="3">
      <t>ケイジョウ</t>
    </rPh>
    <rPh sb="3" eb="5">
      <t>シュウシ</t>
    </rPh>
    <rPh sb="5" eb="7">
      <t>ヒリツ</t>
    </rPh>
    <rPh sb="9" eb="11">
      <t>ヒリツ</t>
    </rPh>
    <rPh sb="17" eb="19">
      <t>ウワマワ</t>
    </rPh>
    <rPh sb="23" eb="26">
      <t>タンネンド</t>
    </rPh>
    <rPh sb="28" eb="30">
      <t>クロジ</t>
    </rPh>
    <rPh sb="39" eb="41">
      <t>ケイヒ</t>
    </rPh>
    <rPh sb="41" eb="43">
      <t>カイシュウ</t>
    </rPh>
    <rPh sb="43" eb="44">
      <t>リツ</t>
    </rPh>
    <rPh sb="45" eb="46">
      <t>ヒク</t>
    </rPh>
    <rPh sb="48" eb="51">
      <t>シヨウリョウ</t>
    </rPh>
    <rPh sb="51" eb="53">
      <t>シュウニュウ</t>
    </rPh>
    <rPh sb="53" eb="55">
      <t>イガイ</t>
    </rPh>
    <rPh sb="56" eb="58">
      <t>シュウニュウ</t>
    </rPh>
    <rPh sb="61" eb="63">
      <t>キジュン</t>
    </rPh>
    <rPh sb="63" eb="64">
      <t>ガイ</t>
    </rPh>
    <rPh sb="64" eb="66">
      <t>クリイレ</t>
    </rPh>
    <rPh sb="66" eb="67">
      <t>キン</t>
    </rPh>
    <rPh sb="70" eb="72">
      <t>ケイヒ</t>
    </rPh>
    <rPh sb="73" eb="74">
      <t>マカナ</t>
    </rPh>
    <rPh sb="78" eb="80">
      <t>ジョウキョウ</t>
    </rPh>
    <rPh sb="86" eb="89">
      <t>シヨウリョウ</t>
    </rPh>
    <rPh sb="90" eb="92">
      <t>カイテイ</t>
    </rPh>
    <rPh sb="93" eb="94">
      <t>フク</t>
    </rPh>
    <rPh sb="96" eb="98">
      <t>ケイエイ</t>
    </rPh>
    <rPh sb="98" eb="100">
      <t>カイゼン</t>
    </rPh>
    <rPh sb="101" eb="102">
      <t>ト</t>
    </rPh>
    <rPh sb="103" eb="104">
      <t>ク</t>
    </rPh>
    <rPh sb="105" eb="107">
      <t>ヒツヨウ</t>
    </rPh>
    <rPh sb="113" eb="115">
      <t>ルイセキ</t>
    </rPh>
    <rPh sb="115" eb="117">
      <t>ケッソン</t>
    </rPh>
    <rPh sb="117" eb="118">
      <t>キン</t>
    </rPh>
    <rPh sb="118" eb="120">
      <t>ヒリツ</t>
    </rPh>
    <rPh sb="122" eb="124">
      <t>ルイセキ</t>
    </rPh>
    <rPh sb="124" eb="126">
      <t>ケッソン</t>
    </rPh>
    <rPh sb="126" eb="127">
      <t>キン</t>
    </rPh>
    <rPh sb="128" eb="130">
      <t>ハッセイ</t>
    </rPh>
    <rPh sb="136" eb="139">
      <t>ゲンジテン</t>
    </rPh>
    <rPh sb="141" eb="143">
      <t>ケイエイ</t>
    </rPh>
    <rPh sb="144" eb="147">
      <t>ケンゼンセイ</t>
    </rPh>
    <rPh sb="148" eb="150">
      <t>モンダイ</t>
    </rPh>
    <rPh sb="156" eb="158">
      <t>リュウドウ</t>
    </rPh>
    <rPh sb="158" eb="160">
      <t>ヒリツ</t>
    </rPh>
    <rPh sb="162" eb="164">
      <t>ヒリツ</t>
    </rPh>
    <rPh sb="170" eb="171">
      <t>オオ</t>
    </rPh>
    <rPh sb="173" eb="175">
      <t>シタマワ</t>
    </rPh>
    <rPh sb="180" eb="182">
      <t>ゼンコク</t>
    </rPh>
    <rPh sb="182" eb="184">
      <t>ヘイキン</t>
    </rPh>
    <rPh sb="185" eb="187">
      <t>ルイジ</t>
    </rPh>
    <rPh sb="187" eb="189">
      <t>ダンタイ</t>
    </rPh>
    <rPh sb="189" eb="192">
      <t>ヘイキンチ</t>
    </rPh>
    <rPh sb="193" eb="195">
      <t>ヒカク</t>
    </rPh>
    <rPh sb="198" eb="199">
      <t>ヒク</t>
    </rPh>
    <rPh sb="200" eb="202">
      <t>スイジュン</t>
    </rPh>
    <rPh sb="212" eb="214">
      <t>リュウドウ</t>
    </rPh>
    <rPh sb="214" eb="216">
      <t>フサイ</t>
    </rPh>
    <rPh sb="217" eb="218">
      <t>オオ</t>
    </rPh>
    <rPh sb="220" eb="222">
      <t>ケンセツ</t>
    </rPh>
    <rPh sb="222" eb="224">
      <t>カイリョウ</t>
    </rPh>
    <rPh sb="224" eb="225">
      <t>ヒ</t>
    </rPh>
    <rPh sb="225" eb="226">
      <t>トウ</t>
    </rPh>
    <rPh sb="227" eb="228">
      <t>ア</t>
    </rPh>
    <rPh sb="232" eb="234">
      <t>キギョウ</t>
    </rPh>
    <rPh sb="234" eb="235">
      <t>サイ</t>
    </rPh>
    <rPh sb="236" eb="238">
      <t>ショウカン</t>
    </rPh>
    <rPh sb="238" eb="239">
      <t>キン</t>
    </rPh>
    <rPh sb="246" eb="249">
      <t>ゲスイドウ</t>
    </rPh>
    <rPh sb="249" eb="251">
      <t>セイビ</t>
    </rPh>
    <rPh sb="252" eb="254">
      <t>カンリョウ</t>
    </rPh>
    <rPh sb="259" eb="261">
      <t>コンゴ</t>
    </rPh>
    <rPh sb="262" eb="264">
      <t>キギョウ</t>
    </rPh>
    <rPh sb="264" eb="265">
      <t>サイ</t>
    </rPh>
    <rPh sb="265" eb="267">
      <t>ショウカン</t>
    </rPh>
    <rPh sb="267" eb="268">
      <t>キン</t>
    </rPh>
    <rPh sb="269" eb="271">
      <t>ゲンショウ</t>
    </rPh>
    <rPh sb="271" eb="273">
      <t>ケイコウ</t>
    </rPh>
    <rPh sb="282" eb="285">
      <t>ケイカクテキ</t>
    </rPh>
    <rPh sb="286" eb="288">
      <t>ショウカン</t>
    </rPh>
    <rPh sb="289" eb="290">
      <t>ツト</t>
    </rPh>
    <rPh sb="297" eb="299">
      <t>キギョウ</t>
    </rPh>
    <rPh sb="299" eb="300">
      <t>サイ</t>
    </rPh>
    <rPh sb="300" eb="302">
      <t>ザンダカ</t>
    </rPh>
    <rPh sb="302" eb="303">
      <t>タイ</t>
    </rPh>
    <rPh sb="303" eb="305">
      <t>ジギョウ</t>
    </rPh>
    <rPh sb="305" eb="307">
      <t>キボ</t>
    </rPh>
    <rPh sb="307" eb="309">
      <t>ヒリツ</t>
    </rPh>
    <rPh sb="311" eb="313">
      <t>ルイジ</t>
    </rPh>
    <rPh sb="313" eb="315">
      <t>ダンタイ</t>
    </rPh>
    <rPh sb="315" eb="318">
      <t>ヘイキンチ</t>
    </rPh>
    <rPh sb="319" eb="321">
      <t>ヒカク</t>
    </rPh>
    <rPh sb="323" eb="324">
      <t>タカ</t>
    </rPh>
    <rPh sb="325" eb="327">
      <t>スイジュン</t>
    </rPh>
    <rPh sb="335" eb="338">
      <t>ゲスイドウ</t>
    </rPh>
    <rPh sb="338" eb="340">
      <t>セイビ</t>
    </rPh>
    <rPh sb="341" eb="343">
      <t>カンリョウ</t>
    </rPh>
    <rPh sb="352" eb="354">
      <t>ザンダカ</t>
    </rPh>
    <rPh sb="355" eb="357">
      <t>コンゴ</t>
    </rPh>
    <rPh sb="357" eb="359">
      <t>ゲンショウ</t>
    </rPh>
    <rPh sb="359" eb="361">
      <t>ケイコウ</t>
    </rPh>
    <rPh sb="370" eb="372">
      <t>ケイヒ</t>
    </rPh>
    <rPh sb="372" eb="374">
      <t>カイシュウ</t>
    </rPh>
    <rPh sb="374" eb="375">
      <t>リツ</t>
    </rPh>
    <rPh sb="377" eb="379">
      <t>ヒリツ</t>
    </rPh>
    <rPh sb="392" eb="394">
      <t>ヒツヨウ</t>
    </rPh>
    <rPh sb="436" eb="438">
      <t>ケントウ</t>
    </rPh>
    <rPh sb="448" eb="450">
      <t>オスイ</t>
    </rPh>
    <rPh sb="450" eb="452">
      <t>ショリ</t>
    </rPh>
    <rPh sb="452" eb="454">
      <t>ゲンカ</t>
    </rPh>
    <rPh sb="456" eb="459">
      <t>ゲスイドウ</t>
    </rPh>
    <rPh sb="459" eb="461">
      <t>セイビ</t>
    </rPh>
    <rPh sb="462" eb="464">
      <t>カンリョウ</t>
    </rPh>
    <rPh sb="468" eb="470">
      <t>オオハバ</t>
    </rPh>
    <rPh sb="471" eb="473">
      <t>ユウシュウ</t>
    </rPh>
    <rPh sb="473" eb="475">
      <t>スイリョウ</t>
    </rPh>
    <rPh sb="476" eb="478">
      <t>ゾウカ</t>
    </rPh>
    <rPh sb="479" eb="480">
      <t>ノゾ</t>
    </rPh>
    <rPh sb="486" eb="488">
      <t>オスイ</t>
    </rPh>
    <rPh sb="488" eb="490">
      <t>ショリ</t>
    </rPh>
    <rPh sb="490" eb="491">
      <t>ヒ</t>
    </rPh>
    <rPh sb="492" eb="494">
      <t>サクゲン</t>
    </rPh>
    <rPh sb="495" eb="496">
      <t>ツト</t>
    </rPh>
    <rPh sb="503" eb="505">
      <t>フメイ</t>
    </rPh>
    <rPh sb="505" eb="506">
      <t>スイ</t>
    </rPh>
    <rPh sb="506" eb="508">
      <t>タイサク</t>
    </rPh>
    <rPh sb="509" eb="511">
      <t>セツゾク</t>
    </rPh>
    <rPh sb="511" eb="512">
      <t>リツ</t>
    </rPh>
    <rPh sb="513" eb="515">
      <t>コウジョウ</t>
    </rPh>
    <rPh sb="516" eb="517">
      <t>ト</t>
    </rPh>
    <rPh sb="518" eb="519">
      <t>ク</t>
    </rPh>
    <rPh sb="523" eb="525">
      <t>ヒツヨウ</t>
    </rPh>
    <rPh sb="531" eb="534">
      <t>スイセンカ</t>
    </rPh>
    <rPh sb="534" eb="535">
      <t>リツ</t>
    </rPh>
    <rPh sb="537" eb="538">
      <t>ホウ</t>
    </rPh>
    <rPh sb="538" eb="540">
      <t>テキヨウ</t>
    </rPh>
    <rPh sb="540" eb="541">
      <t>マエ</t>
    </rPh>
    <rPh sb="543" eb="545">
      <t>ネンネン</t>
    </rPh>
    <rPh sb="545" eb="547">
      <t>ビゾウ</t>
    </rPh>
    <rPh sb="547" eb="549">
      <t>ケイコウ</t>
    </rPh>
    <rPh sb="555" eb="557">
      <t>コンゴ</t>
    </rPh>
    <rPh sb="558" eb="561">
      <t>ゲスイドウ</t>
    </rPh>
    <rPh sb="564" eb="566">
      <t>カツドウ</t>
    </rPh>
    <rPh sb="567" eb="570">
      <t>セッキョクテキ</t>
    </rPh>
    <rPh sb="571" eb="572">
      <t>オコナ</t>
    </rPh>
    <rPh sb="573" eb="575">
      <t>セツゾク</t>
    </rPh>
    <rPh sb="575" eb="576">
      <t>リツ</t>
    </rPh>
    <rPh sb="576" eb="578">
      <t>コウジョウ</t>
    </rPh>
    <rPh sb="579" eb="58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</si>
</sst>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D127-4AF8-8C22-F0235B64F5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0.34</c:v>
                </c:pt>
              </c:numCache>
            </c:numRef>
          </c:val>
          <c:smooth val="0"/>
          <c:extLst>
            <c:ext xmlns:c16="http://schemas.microsoft.com/office/drawing/2014/chart" uri="{C3380CC4-5D6E-409C-BE32-E72D297353CC}">
              <c16:uniqueId val="{00000001-D127-4AF8-8C22-F0235B64F5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6-4ECB-B342-86FEE670F0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91C6-4ECB-B342-86FEE670F0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87.49</c:v>
                </c:pt>
              </c:numCache>
            </c:numRef>
          </c:val>
          <c:extLst>
            <c:ext xmlns:c16="http://schemas.microsoft.com/office/drawing/2014/chart" uri="{C3380CC4-5D6E-409C-BE32-E72D297353CC}">
              <c16:uniqueId val="{00000000-BB9E-42F6-A7A8-DCEFA84DE3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85.79</c:v>
                </c:pt>
              </c:numCache>
            </c:numRef>
          </c:val>
          <c:smooth val="0"/>
          <c:extLst>
            <c:ext xmlns:c16="http://schemas.microsoft.com/office/drawing/2014/chart" uri="{C3380CC4-5D6E-409C-BE32-E72D297353CC}">
              <c16:uniqueId val="{00000001-BB9E-42F6-A7A8-DCEFA84DE3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104.29</c:v>
                </c:pt>
              </c:numCache>
            </c:numRef>
          </c:val>
          <c:extLst>
            <c:ext xmlns:c16="http://schemas.microsoft.com/office/drawing/2014/chart" uri="{C3380CC4-5D6E-409C-BE32-E72D297353CC}">
              <c16:uniqueId val="{00000000-925F-45F9-AC9F-622B63C026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105.14</c:v>
                </c:pt>
              </c:numCache>
            </c:numRef>
          </c:val>
          <c:smooth val="0"/>
          <c:extLst>
            <c:ext xmlns:c16="http://schemas.microsoft.com/office/drawing/2014/chart" uri="{C3380CC4-5D6E-409C-BE32-E72D297353CC}">
              <c16:uniqueId val="{00000001-925F-45F9-AC9F-622B63C026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2.81</c:v>
                </c:pt>
              </c:numCache>
            </c:numRef>
          </c:val>
          <c:extLst>
            <c:ext xmlns:c16="http://schemas.microsoft.com/office/drawing/2014/chart" uri="{C3380CC4-5D6E-409C-BE32-E72D297353CC}">
              <c16:uniqueId val="{00000000-1B5D-434E-A8C7-38B38C1C8F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18.04</c:v>
                </c:pt>
              </c:numCache>
            </c:numRef>
          </c:val>
          <c:smooth val="0"/>
          <c:extLst>
            <c:ext xmlns:c16="http://schemas.microsoft.com/office/drawing/2014/chart" uri="{C3380CC4-5D6E-409C-BE32-E72D297353CC}">
              <c16:uniqueId val="{00000001-1B5D-434E-A8C7-38B38C1C8F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6E-4F38-89BA-D8C5112592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66E-4F38-89BA-D8C5112592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85-4975-8BBC-4E9E9CBA84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11.56</c:v>
                </c:pt>
              </c:numCache>
            </c:numRef>
          </c:val>
          <c:smooth val="0"/>
          <c:extLst>
            <c:ext xmlns:c16="http://schemas.microsoft.com/office/drawing/2014/chart" uri="{C3380CC4-5D6E-409C-BE32-E72D297353CC}">
              <c16:uniqueId val="{00000001-1F85-4975-8BBC-4E9E9CBA84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25.02</c:v>
                </c:pt>
              </c:numCache>
            </c:numRef>
          </c:val>
          <c:extLst>
            <c:ext xmlns:c16="http://schemas.microsoft.com/office/drawing/2014/chart" uri="{C3380CC4-5D6E-409C-BE32-E72D297353CC}">
              <c16:uniqueId val="{00000000-EB99-4354-BA68-7FA1985F51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54.41</c:v>
                </c:pt>
              </c:numCache>
            </c:numRef>
          </c:val>
          <c:smooth val="0"/>
          <c:extLst>
            <c:ext xmlns:c16="http://schemas.microsoft.com/office/drawing/2014/chart" uri="{C3380CC4-5D6E-409C-BE32-E72D297353CC}">
              <c16:uniqueId val="{00000001-EB99-4354-BA68-7FA1985F51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1292.1600000000001</c:v>
                </c:pt>
              </c:numCache>
            </c:numRef>
          </c:val>
          <c:extLst>
            <c:ext xmlns:c16="http://schemas.microsoft.com/office/drawing/2014/chart" uri="{C3380CC4-5D6E-409C-BE32-E72D297353CC}">
              <c16:uniqueId val="{00000000-0D12-4C71-9CD4-0B0EF78E4D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1105.9100000000001</c:v>
                </c:pt>
              </c:numCache>
            </c:numRef>
          </c:val>
          <c:smooth val="0"/>
          <c:extLst>
            <c:ext xmlns:c16="http://schemas.microsoft.com/office/drawing/2014/chart" uri="{C3380CC4-5D6E-409C-BE32-E72D297353CC}">
              <c16:uniqueId val="{00000001-0D12-4C71-9CD4-0B0EF78E4D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64.5</c:v>
                </c:pt>
              </c:numCache>
            </c:numRef>
          </c:val>
          <c:extLst>
            <c:ext xmlns:c16="http://schemas.microsoft.com/office/drawing/2014/chart" uri="{C3380CC4-5D6E-409C-BE32-E72D297353CC}">
              <c16:uniqueId val="{00000000-ED48-497F-B824-6CF9255207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76.319999999999993</c:v>
                </c:pt>
              </c:numCache>
            </c:numRef>
          </c:val>
          <c:smooth val="0"/>
          <c:extLst>
            <c:ext xmlns:c16="http://schemas.microsoft.com/office/drawing/2014/chart" uri="{C3380CC4-5D6E-409C-BE32-E72D297353CC}">
              <c16:uniqueId val="{00000001-ED48-497F-B824-6CF9255207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160.38999999999999</c:v>
                </c:pt>
              </c:numCache>
            </c:numRef>
          </c:val>
          <c:extLst>
            <c:ext xmlns:c16="http://schemas.microsoft.com/office/drawing/2014/chart" uri="{C3380CC4-5D6E-409C-BE32-E72D297353CC}">
              <c16:uniqueId val="{00000000-A966-416F-847F-59C39FF8D6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171.08</c:v>
                </c:pt>
              </c:numCache>
            </c:numRef>
          </c:val>
          <c:smooth val="0"/>
          <c:extLst>
            <c:ext xmlns:c16="http://schemas.microsoft.com/office/drawing/2014/chart" uri="{C3380CC4-5D6E-409C-BE32-E72D297353CC}">
              <c16:uniqueId val="{00000001-A966-416F-847F-59C39FF8D6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阿久比町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28698</v>
      </c>
      <c r="AM8" s="51"/>
      <c r="AN8" s="51"/>
      <c r="AO8" s="51"/>
      <c r="AP8" s="51"/>
      <c r="AQ8" s="51"/>
      <c r="AR8" s="51"/>
      <c r="AS8" s="51"/>
      <c r="AT8" s="46">
        <f>データ!T6</f>
        <v>23.8</v>
      </c>
      <c r="AU8" s="46"/>
      <c r="AV8" s="46"/>
      <c r="AW8" s="46"/>
      <c r="AX8" s="46"/>
      <c r="AY8" s="46"/>
      <c r="AZ8" s="46"/>
      <c r="BA8" s="46"/>
      <c r="BB8" s="46">
        <f>データ!U6</f>
        <v>1205.8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63.1</v>
      </c>
      <c r="J10" s="46"/>
      <c r="K10" s="46"/>
      <c r="L10" s="46"/>
      <c r="M10" s="46"/>
      <c r="N10" s="46"/>
      <c r="O10" s="46"/>
      <c r="P10" s="46">
        <f>データ!P6</f>
        <v>85.66</v>
      </c>
      <c r="Q10" s="46"/>
      <c r="R10" s="46"/>
      <c r="S10" s="46"/>
      <c r="T10" s="46"/>
      <c r="U10" s="46"/>
      <c r="V10" s="46"/>
      <c r="W10" s="46">
        <f>データ!Q6</f>
        <v>86.33</v>
      </c>
      <c r="X10" s="46"/>
      <c r="Y10" s="46"/>
      <c r="Z10" s="46"/>
      <c r="AA10" s="46"/>
      <c r="AB10" s="46"/>
      <c r="AC10" s="46"/>
      <c r="AD10" s="51">
        <f>データ!R6</f>
        <v>1870</v>
      </c>
      <c r="AE10" s="51"/>
      <c r="AF10" s="51"/>
      <c r="AG10" s="51"/>
      <c r="AH10" s="51"/>
      <c r="AI10" s="51"/>
      <c r="AJ10" s="51"/>
      <c r="AK10" s="2"/>
      <c r="AL10" s="51">
        <f>データ!V6</f>
        <v>24545</v>
      </c>
      <c r="AM10" s="51"/>
      <c r="AN10" s="51"/>
      <c r="AO10" s="51"/>
      <c r="AP10" s="51"/>
      <c r="AQ10" s="51"/>
      <c r="AR10" s="51"/>
      <c r="AS10" s="51"/>
      <c r="AT10" s="46">
        <f>データ!W6</f>
        <v>3.73</v>
      </c>
      <c r="AU10" s="46"/>
      <c r="AV10" s="46"/>
      <c r="AW10" s="46"/>
      <c r="AX10" s="46"/>
      <c r="AY10" s="46"/>
      <c r="AZ10" s="46"/>
      <c r="BA10" s="46"/>
      <c r="BB10" s="46">
        <f>データ!X6</f>
        <v>6580.43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5AZN4Qt82U/4sfwaHX13Vvt3AUwJeBh2jJpDBV3jdqiW1RM5uuUE5IlZvUo7f8xpEUbHZeAqQPwgQiObka2ZuQ==" saltValue="ZtJUl34B/YuZIZ2txLvY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234419</v>
      </c>
      <c r="D6" s="33">
        <f t="shared" si="3"/>
        <v>46</v>
      </c>
      <c r="E6" s="33">
        <f t="shared" si="3"/>
        <v>17</v>
      </c>
      <c r="F6" s="33">
        <f t="shared" si="3"/>
        <v>1</v>
      </c>
      <c r="G6" s="33">
        <f t="shared" si="3"/>
        <v>0</v>
      </c>
      <c r="H6" s="33" t="str">
        <f t="shared" si="3"/>
        <v>愛知県　阿久比町</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63.1</v>
      </c>
      <c r="P6" s="34">
        <f t="shared" si="3"/>
        <v>85.66</v>
      </c>
      <c r="Q6" s="34">
        <f t="shared" si="3"/>
        <v>86.33</v>
      </c>
      <c r="R6" s="34">
        <f t="shared" si="3"/>
        <v>1870</v>
      </c>
      <c r="S6" s="34">
        <f t="shared" si="3"/>
        <v>28698</v>
      </c>
      <c r="T6" s="34">
        <f t="shared" si="3"/>
        <v>23.8</v>
      </c>
      <c r="U6" s="34">
        <f t="shared" si="3"/>
        <v>1205.8</v>
      </c>
      <c r="V6" s="34">
        <f t="shared" si="3"/>
        <v>24545</v>
      </c>
      <c r="W6" s="34">
        <f t="shared" si="3"/>
        <v>3.73</v>
      </c>
      <c r="X6" s="34">
        <f t="shared" si="3"/>
        <v>6580.43</v>
      </c>
      <c r="Y6" s="35" t="str">
        <f>IF(Y7="",NA(),Y7)</f>
        <v>-</v>
      </c>
      <c r="Z6" s="35" t="str">
        <f t="shared" ref="Z6:AH6" si="4">IF(Z7="",NA(),Z7)</f>
        <v>-</v>
      </c>
      <c r="AA6" s="35" t="str">
        <f t="shared" si="4"/>
        <v>-</v>
      </c>
      <c r="AB6" s="35" t="str">
        <f t="shared" si="4"/>
        <v>-</v>
      </c>
      <c r="AC6" s="35">
        <f t="shared" si="4"/>
        <v>104.29</v>
      </c>
      <c r="AD6" s="35" t="str">
        <f t="shared" si="4"/>
        <v>-</v>
      </c>
      <c r="AE6" s="35" t="str">
        <f t="shared" si="4"/>
        <v>-</v>
      </c>
      <c r="AF6" s="35" t="str">
        <f t="shared" si="4"/>
        <v>-</v>
      </c>
      <c r="AG6" s="35" t="str">
        <f t="shared" si="4"/>
        <v>-</v>
      </c>
      <c r="AH6" s="35">
        <f t="shared" si="4"/>
        <v>105.14</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11.56</v>
      </c>
      <c r="AT6" s="34" t="str">
        <f>IF(AT7="","",IF(AT7="-","【-】","【"&amp;SUBSTITUTE(TEXT(AT7,"#,##0.00"),"-","△")&amp;"】"))</f>
        <v>【3.09】</v>
      </c>
      <c r="AU6" s="35" t="str">
        <f>IF(AU7="",NA(),AU7)</f>
        <v>-</v>
      </c>
      <c r="AV6" s="35" t="str">
        <f t="shared" ref="AV6:BD6" si="6">IF(AV7="",NA(),AV7)</f>
        <v>-</v>
      </c>
      <c r="AW6" s="35" t="str">
        <f t="shared" si="6"/>
        <v>-</v>
      </c>
      <c r="AX6" s="35" t="str">
        <f t="shared" si="6"/>
        <v>-</v>
      </c>
      <c r="AY6" s="35">
        <f t="shared" si="6"/>
        <v>25.02</v>
      </c>
      <c r="AZ6" s="35" t="str">
        <f t="shared" si="6"/>
        <v>-</v>
      </c>
      <c r="BA6" s="35" t="str">
        <f t="shared" si="6"/>
        <v>-</v>
      </c>
      <c r="BB6" s="35" t="str">
        <f t="shared" si="6"/>
        <v>-</v>
      </c>
      <c r="BC6" s="35" t="str">
        <f t="shared" si="6"/>
        <v>-</v>
      </c>
      <c r="BD6" s="35">
        <f t="shared" si="6"/>
        <v>54.41</v>
      </c>
      <c r="BE6" s="34" t="str">
        <f>IF(BE7="","",IF(BE7="-","【-】","【"&amp;SUBSTITUTE(TEXT(BE7,"#,##0.00"),"-","△")&amp;"】"))</f>
        <v>【69.54】</v>
      </c>
      <c r="BF6" s="35" t="str">
        <f>IF(BF7="",NA(),BF7)</f>
        <v>-</v>
      </c>
      <c r="BG6" s="35" t="str">
        <f t="shared" ref="BG6:BO6" si="7">IF(BG7="",NA(),BG7)</f>
        <v>-</v>
      </c>
      <c r="BH6" s="35" t="str">
        <f t="shared" si="7"/>
        <v>-</v>
      </c>
      <c r="BI6" s="35" t="str">
        <f t="shared" si="7"/>
        <v>-</v>
      </c>
      <c r="BJ6" s="35">
        <f t="shared" si="7"/>
        <v>1292.1600000000001</v>
      </c>
      <c r="BK6" s="35" t="str">
        <f t="shared" si="7"/>
        <v>-</v>
      </c>
      <c r="BL6" s="35" t="str">
        <f t="shared" si="7"/>
        <v>-</v>
      </c>
      <c r="BM6" s="35" t="str">
        <f t="shared" si="7"/>
        <v>-</v>
      </c>
      <c r="BN6" s="35" t="str">
        <f t="shared" si="7"/>
        <v>-</v>
      </c>
      <c r="BO6" s="35">
        <f t="shared" si="7"/>
        <v>1105.9100000000001</v>
      </c>
      <c r="BP6" s="34" t="str">
        <f>IF(BP7="","",IF(BP7="-","【-】","【"&amp;SUBSTITUTE(TEXT(BP7,"#,##0.00"),"-","△")&amp;"】"))</f>
        <v>【682.51】</v>
      </c>
      <c r="BQ6" s="35" t="str">
        <f>IF(BQ7="",NA(),BQ7)</f>
        <v>-</v>
      </c>
      <c r="BR6" s="35" t="str">
        <f t="shared" ref="BR6:BZ6" si="8">IF(BR7="",NA(),BR7)</f>
        <v>-</v>
      </c>
      <c r="BS6" s="35" t="str">
        <f t="shared" si="8"/>
        <v>-</v>
      </c>
      <c r="BT6" s="35" t="str">
        <f t="shared" si="8"/>
        <v>-</v>
      </c>
      <c r="BU6" s="35">
        <f t="shared" si="8"/>
        <v>64.5</v>
      </c>
      <c r="BV6" s="35" t="str">
        <f t="shared" si="8"/>
        <v>-</v>
      </c>
      <c r="BW6" s="35" t="str">
        <f t="shared" si="8"/>
        <v>-</v>
      </c>
      <c r="BX6" s="35" t="str">
        <f t="shared" si="8"/>
        <v>-</v>
      </c>
      <c r="BY6" s="35" t="str">
        <f t="shared" si="8"/>
        <v>-</v>
      </c>
      <c r="BZ6" s="35">
        <f t="shared" si="8"/>
        <v>76.319999999999993</v>
      </c>
      <c r="CA6" s="34" t="str">
        <f>IF(CA7="","",IF(CA7="-","【-】","【"&amp;SUBSTITUTE(TEXT(CA7,"#,##0.00"),"-","△")&amp;"】"))</f>
        <v>【100.34】</v>
      </c>
      <c r="CB6" s="35" t="str">
        <f>IF(CB7="",NA(),CB7)</f>
        <v>-</v>
      </c>
      <c r="CC6" s="35" t="str">
        <f t="shared" ref="CC6:CK6" si="9">IF(CC7="",NA(),CC7)</f>
        <v>-</v>
      </c>
      <c r="CD6" s="35" t="str">
        <f t="shared" si="9"/>
        <v>-</v>
      </c>
      <c r="CE6" s="35" t="str">
        <f t="shared" si="9"/>
        <v>-</v>
      </c>
      <c r="CF6" s="35">
        <f t="shared" si="9"/>
        <v>160.38999999999999</v>
      </c>
      <c r="CG6" s="35" t="str">
        <f t="shared" si="9"/>
        <v>-</v>
      </c>
      <c r="CH6" s="35" t="str">
        <f t="shared" si="9"/>
        <v>-</v>
      </c>
      <c r="CI6" s="35" t="str">
        <f t="shared" si="9"/>
        <v>-</v>
      </c>
      <c r="CJ6" s="35" t="str">
        <f t="shared" si="9"/>
        <v>-</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50.06</v>
      </c>
      <c r="CW6" s="34" t="str">
        <f>IF(CW7="","",IF(CW7="-","【-】","【"&amp;SUBSTITUTE(TEXT(CW7,"#,##0.00"),"-","△")&amp;"】"))</f>
        <v>【59.64】</v>
      </c>
      <c r="CX6" s="35" t="str">
        <f>IF(CX7="",NA(),CX7)</f>
        <v>-</v>
      </c>
      <c r="CY6" s="35" t="str">
        <f t="shared" ref="CY6:DG6" si="11">IF(CY7="",NA(),CY7)</f>
        <v>-</v>
      </c>
      <c r="CZ6" s="35" t="str">
        <f t="shared" si="11"/>
        <v>-</v>
      </c>
      <c r="DA6" s="35" t="str">
        <f t="shared" si="11"/>
        <v>-</v>
      </c>
      <c r="DB6" s="35">
        <f t="shared" si="11"/>
        <v>87.49</v>
      </c>
      <c r="DC6" s="35" t="str">
        <f t="shared" si="11"/>
        <v>-</v>
      </c>
      <c r="DD6" s="35" t="str">
        <f t="shared" si="11"/>
        <v>-</v>
      </c>
      <c r="DE6" s="35" t="str">
        <f t="shared" si="11"/>
        <v>-</v>
      </c>
      <c r="DF6" s="35" t="str">
        <f t="shared" si="11"/>
        <v>-</v>
      </c>
      <c r="DG6" s="35">
        <f t="shared" si="11"/>
        <v>85.79</v>
      </c>
      <c r="DH6" s="34" t="str">
        <f>IF(DH7="","",IF(DH7="-","【-】","【"&amp;SUBSTITUTE(TEXT(DH7,"#,##0.00"),"-","△")&amp;"】"))</f>
        <v>【95.35】</v>
      </c>
      <c r="DI6" s="35" t="str">
        <f>IF(DI7="",NA(),DI7)</f>
        <v>-</v>
      </c>
      <c r="DJ6" s="35" t="str">
        <f t="shared" ref="DJ6:DR6" si="12">IF(DJ7="",NA(),DJ7)</f>
        <v>-</v>
      </c>
      <c r="DK6" s="35" t="str">
        <f t="shared" si="12"/>
        <v>-</v>
      </c>
      <c r="DL6" s="35" t="str">
        <f t="shared" si="12"/>
        <v>-</v>
      </c>
      <c r="DM6" s="35">
        <f t="shared" si="12"/>
        <v>2.81</v>
      </c>
      <c r="DN6" s="35" t="str">
        <f t="shared" si="12"/>
        <v>-</v>
      </c>
      <c r="DO6" s="35" t="str">
        <f t="shared" si="12"/>
        <v>-</v>
      </c>
      <c r="DP6" s="35" t="str">
        <f t="shared" si="12"/>
        <v>-</v>
      </c>
      <c r="DQ6" s="35" t="str">
        <f t="shared" si="12"/>
        <v>-</v>
      </c>
      <c r="DR6" s="35">
        <f t="shared" si="12"/>
        <v>18.04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0.34</v>
      </c>
      <c r="EO6" s="34" t="str">
        <f>IF(EO7="","",IF(EO7="-","【-】","【"&amp;SUBSTITUTE(TEXT(EO7,"#,##0.00"),"-","△")&amp;"】"))</f>
        <v>【0.22】</v>
      </c>
    </row>
    <row r="7" spans="1:148" s="36" customFormat="1" x14ac:dyDescent="0.15">
      <c r="A7" s="28"/>
      <c r="B7" s="37">
        <v>2019</v>
      </c>
      <c r="C7" s="37">
        <v>234419</v>
      </c>
      <c r="D7" s="37">
        <v>46</v>
      </c>
      <c r="E7" s="37">
        <v>17</v>
      </c>
      <c r="F7" s="37">
        <v>1</v>
      </c>
      <c r="G7" s="37">
        <v>0</v>
      </c>
      <c r="H7" s="37" t="s">
        <v>96</v>
      </c>
      <c r="I7" s="37" t="s">
        <v>97</v>
      </c>
      <c r="J7" s="37" t="s">
        <v>98</v>
      </c>
      <c r="K7" s="37" t="s">
        <v>99</v>
      </c>
      <c r="L7" s="37" t="s">
        <v>100</v>
      </c>
      <c r="M7" s="37" t="s">
        <v>101</v>
      </c>
      <c r="N7" s="38" t="s">
        <v>102</v>
      </c>
      <c r="O7" s="38">
        <v>63.1</v>
      </c>
      <c r="P7" s="38">
        <v>85.66</v>
      </c>
      <c r="Q7" s="38">
        <v>86.33</v>
      </c>
      <c r="R7" s="38">
        <v>1870</v>
      </c>
      <c r="S7" s="38">
        <v>28698</v>
      </c>
      <c r="T7" s="38">
        <v>23.8</v>
      </c>
      <c r="U7" s="38">
        <v>1205.8</v>
      </c>
      <c r="V7" s="38">
        <v>24545</v>
      </c>
      <c r="W7" s="38">
        <v>3.73</v>
      </c>
      <c r="X7" s="38">
        <v>6580.43</v>
      </c>
      <c r="Y7" s="38" t="s">
        <v>102</v>
      </c>
      <c r="Z7" s="38" t="s">
        <v>102</v>
      </c>
      <c r="AA7" s="38" t="s">
        <v>102</v>
      </c>
      <c r="AB7" s="38" t="s">
        <v>102</v>
      </c>
      <c r="AC7" s="38">
        <v>104.29</v>
      </c>
      <c r="AD7" s="38" t="s">
        <v>102</v>
      </c>
      <c r="AE7" s="38" t="s">
        <v>102</v>
      </c>
      <c r="AF7" s="38" t="s">
        <v>102</v>
      </c>
      <c r="AG7" s="38" t="s">
        <v>102</v>
      </c>
      <c r="AH7" s="38">
        <v>105.14</v>
      </c>
      <c r="AI7" s="38">
        <v>108.07</v>
      </c>
      <c r="AJ7" s="38" t="s">
        <v>102</v>
      </c>
      <c r="AK7" s="38" t="s">
        <v>102</v>
      </c>
      <c r="AL7" s="38" t="s">
        <v>102</v>
      </c>
      <c r="AM7" s="38" t="s">
        <v>102</v>
      </c>
      <c r="AN7" s="38">
        <v>0</v>
      </c>
      <c r="AO7" s="38" t="s">
        <v>102</v>
      </c>
      <c r="AP7" s="38" t="s">
        <v>102</v>
      </c>
      <c r="AQ7" s="38" t="s">
        <v>102</v>
      </c>
      <c r="AR7" s="38" t="s">
        <v>102</v>
      </c>
      <c r="AS7" s="38">
        <v>11.56</v>
      </c>
      <c r="AT7" s="38">
        <v>3.09</v>
      </c>
      <c r="AU7" s="38" t="s">
        <v>102</v>
      </c>
      <c r="AV7" s="38" t="s">
        <v>102</v>
      </c>
      <c r="AW7" s="38" t="s">
        <v>102</v>
      </c>
      <c r="AX7" s="38" t="s">
        <v>102</v>
      </c>
      <c r="AY7" s="38">
        <v>25.02</v>
      </c>
      <c r="AZ7" s="38" t="s">
        <v>102</v>
      </c>
      <c r="BA7" s="38" t="s">
        <v>102</v>
      </c>
      <c r="BB7" s="38" t="s">
        <v>102</v>
      </c>
      <c r="BC7" s="38" t="s">
        <v>102</v>
      </c>
      <c r="BD7" s="38">
        <v>54.41</v>
      </c>
      <c r="BE7" s="38">
        <v>69.540000000000006</v>
      </c>
      <c r="BF7" s="38" t="s">
        <v>102</v>
      </c>
      <c r="BG7" s="38" t="s">
        <v>102</v>
      </c>
      <c r="BH7" s="38" t="s">
        <v>102</v>
      </c>
      <c r="BI7" s="38" t="s">
        <v>102</v>
      </c>
      <c r="BJ7" s="38">
        <v>1292.1600000000001</v>
      </c>
      <c r="BK7" s="38" t="s">
        <v>102</v>
      </c>
      <c r="BL7" s="38" t="s">
        <v>102</v>
      </c>
      <c r="BM7" s="38" t="s">
        <v>102</v>
      </c>
      <c r="BN7" s="38" t="s">
        <v>102</v>
      </c>
      <c r="BO7" s="38">
        <v>1105.9100000000001</v>
      </c>
      <c r="BP7" s="38">
        <v>682.51</v>
      </c>
      <c r="BQ7" s="38" t="s">
        <v>102</v>
      </c>
      <c r="BR7" s="38" t="s">
        <v>102</v>
      </c>
      <c r="BS7" s="38" t="s">
        <v>102</v>
      </c>
      <c r="BT7" s="38" t="s">
        <v>102</v>
      </c>
      <c r="BU7" s="38">
        <v>64.5</v>
      </c>
      <c r="BV7" s="38" t="s">
        <v>102</v>
      </c>
      <c r="BW7" s="38" t="s">
        <v>102</v>
      </c>
      <c r="BX7" s="38" t="s">
        <v>102</v>
      </c>
      <c r="BY7" s="38" t="s">
        <v>102</v>
      </c>
      <c r="BZ7" s="38">
        <v>76.319999999999993</v>
      </c>
      <c r="CA7" s="38">
        <v>100.34</v>
      </c>
      <c r="CB7" s="38" t="s">
        <v>102</v>
      </c>
      <c r="CC7" s="38" t="s">
        <v>102</v>
      </c>
      <c r="CD7" s="38" t="s">
        <v>102</v>
      </c>
      <c r="CE7" s="38" t="s">
        <v>102</v>
      </c>
      <c r="CF7" s="38">
        <v>160.38999999999999</v>
      </c>
      <c r="CG7" s="38" t="s">
        <v>102</v>
      </c>
      <c r="CH7" s="38" t="s">
        <v>102</v>
      </c>
      <c r="CI7" s="38" t="s">
        <v>102</v>
      </c>
      <c r="CJ7" s="38" t="s">
        <v>102</v>
      </c>
      <c r="CK7" s="38">
        <v>171.08</v>
      </c>
      <c r="CL7" s="38">
        <v>136.15</v>
      </c>
      <c r="CM7" s="38" t="s">
        <v>102</v>
      </c>
      <c r="CN7" s="38" t="s">
        <v>102</v>
      </c>
      <c r="CO7" s="38" t="s">
        <v>102</v>
      </c>
      <c r="CP7" s="38" t="s">
        <v>102</v>
      </c>
      <c r="CQ7" s="38" t="s">
        <v>102</v>
      </c>
      <c r="CR7" s="38" t="s">
        <v>102</v>
      </c>
      <c r="CS7" s="38" t="s">
        <v>102</v>
      </c>
      <c r="CT7" s="38" t="s">
        <v>102</v>
      </c>
      <c r="CU7" s="38" t="s">
        <v>102</v>
      </c>
      <c r="CV7" s="38">
        <v>50.06</v>
      </c>
      <c r="CW7" s="38">
        <v>59.64</v>
      </c>
      <c r="CX7" s="38" t="s">
        <v>102</v>
      </c>
      <c r="CY7" s="38" t="s">
        <v>102</v>
      </c>
      <c r="CZ7" s="38" t="s">
        <v>102</v>
      </c>
      <c r="DA7" s="38" t="s">
        <v>102</v>
      </c>
      <c r="DB7" s="38">
        <v>87.49</v>
      </c>
      <c r="DC7" s="38" t="s">
        <v>102</v>
      </c>
      <c r="DD7" s="38" t="s">
        <v>102</v>
      </c>
      <c r="DE7" s="38" t="s">
        <v>102</v>
      </c>
      <c r="DF7" s="38" t="s">
        <v>102</v>
      </c>
      <c r="DG7" s="38">
        <v>85.79</v>
      </c>
      <c r="DH7" s="38">
        <v>95.35</v>
      </c>
      <c r="DI7" s="38" t="s">
        <v>102</v>
      </c>
      <c r="DJ7" s="38" t="s">
        <v>102</v>
      </c>
      <c r="DK7" s="38" t="s">
        <v>102</v>
      </c>
      <c r="DL7" s="38" t="s">
        <v>102</v>
      </c>
      <c r="DM7" s="38">
        <v>2.81</v>
      </c>
      <c r="DN7" s="38" t="s">
        <v>102</v>
      </c>
      <c r="DO7" s="38" t="s">
        <v>102</v>
      </c>
      <c r="DP7" s="38" t="s">
        <v>102</v>
      </c>
      <c r="DQ7" s="38" t="s">
        <v>102</v>
      </c>
      <c r="DR7" s="38">
        <v>18.04</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0.09</v>
      </c>
      <c r="EJ7" s="38" t="s">
        <v>102</v>
      </c>
      <c r="EK7" s="38" t="s">
        <v>102</v>
      </c>
      <c r="EL7" s="38" t="s">
        <v>102</v>
      </c>
      <c r="EM7" s="38" t="s">
        <v>102</v>
      </c>
      <c r="EN7" s="38">
        <v>0.34</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2021-01-23T02:12:31Z</cp:lastPrinted>
  <dcterms:created xsi:type="dcterms:W3CDTF">2020-12-04T02:27:44Z</dcterms:created>
  <dcterms:modified xsi:type="dcterms:W3CDTF">2021-02-22T02:23:26Z</dcterms:modified>
  <cp:category/>
</cp:coreProperties>
</file>