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51_幸田町\"/>
    </mc:Choice>
  </mc:AlternateContent>
  <workbookProtection workbookAlgorithmName="SHA-512" workbookHashValue="5Ns6oOOXIHEtYmcbeJFuzpAcOgb8HMNf6KnLLBL4mpABfjDMl+02tb5tCKVnWd73RAb4uzF5h5SrYNvrImCufw==" workbookSaltValue="X6Hmw6wQ7981R2wzp45K7w==" workbookSpinCount="100000" lockStructure="1"/>
  <bookViews>
    <workbookView xWindow="0" yWindow="0" windowWidth="15345" windowHeight="44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<sst xmlns="http://schemas.openxmlformats.org/spreadsheetml/2006/main" count="320" uniqueCount="117">
  <si>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</si>
  <si>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</si>
  <si>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</si>
  <si>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</si>
  <si>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</si>
  <si>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</si>
  <si>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</si>
  <si>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</si>
  <si>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</si>
  <si>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</si>
  <si>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</si>
  <si>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</si>
  <si>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</si>
  <si>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</si>
  <si>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</si>
  <si>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</si>
  <si>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</si>
  <si>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</si>
  <si>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</si>
  <si>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</si>
  <si>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</si>
  <si>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</si>
  <si>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</si>
  <si>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</si>
  <si>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</si>
  <si>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</si>
  <si>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</si>
  <si>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</si>
  <si>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</si>
  <si>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</si>
  <si>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</si>
  <si>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</si>
  <si>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</si>
  <si>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</si>
  <si>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</si>
  <si>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</si>
  <si>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</si>
  <si>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</si>
  <si>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</si>
  <si>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</si>
  <si>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</si>
  <si>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</si>
  <si>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</si>
  <si>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</si>
  <si>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</si>
  <si>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</si>
  <si>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</si>
  <si>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</si>
  <si>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</si>
  <si>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</si>
  <si>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</si>
  <si>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</si>
  <si>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</si>
  <si>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</si>
  <si>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</si>
  <si>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</si>
  <si>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</si>
  <si>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</si>
  <si>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</si>
  <si>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</si>
  <si>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</si>
  <si>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</si>
  <si>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</si>
  <si>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</si>
  <si>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</si>
  <si>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</si>
  <si>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</si>
  <si>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</si>
  <si>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</si>
  <si>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</si>
  <si>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</si>
  <si>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</si>
  <si>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</si>
  <si>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</si>
  <si>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</si>
  <si>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</si>
  <si>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</si>
  <si>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</si>
  <si>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</si>
  <si>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</si>
  <si>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</si>
  <si>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</si>
  <si>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</si>
  <si>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</si>
  <si>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</si>
  <si>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</si>
  <si>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</si>
  <si>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</si>
  <si>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</si>
  <si>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</si>
  <si>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</si>
  <si>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</si>
  <si>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</si>
  <si>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</si>
  <si>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</si>
  <si>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</si>
  <si>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</si>
  <si>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</si>
  <si>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</si>
  <si>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</si>
  <si>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</si>
  <si>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</si>
  <si>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</si>
  <si>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</si>
  <si>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</si>
  <si>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</si>
  <si>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</si>
  <si>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</si>
  <si>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</si>
  <si>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</si>
  <si>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</si>
  <si>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</si>
  <si>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</si>
  <si>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</si>
  <si>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法定耐用年数を超えた施設が少ないため数値が低くなっています。管路施設について古いものは30年を経過してきているため、ストックマネジメント計画に基づき管路施設等の調査を進めていきます。</t>
    <rPh sb="1" eb="3">
      <t>ユウケイ</t>
    </rPh>
    <rPh sb="3" eb="5">
      <t>コテイ</t>
    </rPh>
    <rPh sb="5" eb="7">
      <t>シサン</t>
    </rPh>
    <rPh sb="7" eb="9">
      <t>ゲンカ</t>
    </rPh>
    <rPh sb="9" eb="11">
      <t>ショウキャク</t>
    </rPh>
    <rPh sb="11" eb="12">
      <t>リツ</t>
    </rPh>
    <rPh sb="18" eb="20">
      <t>ホウテイ</t>
    </rPh>
    <rPh sb="20" eb="22">
      <t>タイヨウ</t>
    </rPh>
    <rPh sb="22" eb="24">
      <t>ネンスウ</t>
    </rPh>
    <rPh sb="25" eb="26">
      <t>コ</t>
    </rPh>
    <rPh sb="28" eb="30">
      <t>シセツ</t>
    </rPh>
    <rPh sb="31" eb="32">
      <t>スク</t>
    </rPh>
    <rPh sb="36" eb="38">
      <t>スウチ</t>
    </rPh>
    <rPh sb="39" eb="40">
      <t>ヒク</t>
    </rPh>
    <rPh sb="48" eb="50">
      <t>カンロ</t>
    </rPh>
    <rPh sb="50" eb="52">
      <t>シセツ</t>
    </rPh>
    <rPh sb="56" eb="57">
      <t>フル</t>
    </rPh>
    <rPh sb="63" eb="64">
      <t>ネン</t>
    </rPh>
    <rPh sb="65" eb="67">
      <t>ケイカ</t>
    </rPh>
    <rPh sb="86" eb="88">
      <t>ケイカク</t>
    </rPh>
    <rPh sb="89" eb="90">
      <t>モト</t>
    </rPh>
    <rPh sb="92" eb="94">
      <t>カンロ</t>
    </rPh>
    <rPh sb="94" eb="96">
      <t>シセツ</t>
    </rPh>
    <rPh sb="96" eb="97">
      <t>トウ</t>
    </rPh>
    <rPh sb="98" eb="100">
      <t>チョウサ</t>
    </rPh>
    <rPh sb="101" eb="102">
      <t>スス</t>
    </rPh>
    <phoneticPr fontId="4"/>
  </si>
  <si>
    <t>令和元年度より公営企業会計へ移行しました。本町では公共下水道、農業集落排水、合併浄化槽の排水処理施設にて整備を行っており汚水処理普及率は99.9%となっています。今後は、農業集落排水区域の統合を進め、下水道経営をの健全化を図り、町全体の汚水処理の効率化を行っていきます。経営戦略については、令和２年度公表に向け現在策定しています。</t>
    <rPh sb="21" eb="23">
      <t>ホンチョウ</t>
    </rPh>
    <rPh sb="25" eb="27">
      <t>コウキョウ</t>
    </rPh>
    <rPh sb="27" eb="30">
      <t>ゲスイドウ</t>
    </rPh>
    <rPh sb="31" eb="33">
      <t>ノウギョウ</t>
    </rPh>
    <rPh sb="33" eb="35">
      <t>シュウラク</t>
    </rPh>
    <rPh sb="35" eb="37">
      <t>ハイスイ</t>
    </rPh>
    <rPh sb="38" eb="40">
      <t>ガッペイ</t>
    </rPh>
    <rPh sb="40" eb="43">
      <t>ジョウカソウ</t>
    </rPh>
    <rPh sb="44" eb="46">
      <t>ハイスイ</t>
    </rPh>
    <rPh sb="46" eb="48">
      <t>ショリ</t>
    </rPh>
    <rPh sb="48" eb="50">
      <t>シセツ</t>
    </rPh>
    <rPh sb="52" eb="54">
      <t>セイビ</t>
    </rPh>
    <rPh sb="55" eb="56">
      <t>オコナ</t>
    </rPh>
    <rPh sb="60" eb="62">
      <t>オスイ</t>
    </rPh>
    <rPh sb="62" eb="64">
      <t>ショリ</t>
    </rPh>
    <rPh sb="64" eb="66">
      <t>フキュウ</t>
    </rPh>
    <rPh sb="66" eb="67">
      <t>リツ</t>
    </rPh>
    <rPh sb="81" eb="83">
      <t>コンゴ</t>
    </rPh>
    <rPh sb="85" eb="87">
      <t>ノウギョウ</t>
    </rPh>
    <rPh sb="87" eb="89">
      <t>シュウラク</t>
    </rPh>
    <rPh sb="89" eb="91">
      <t>ハイスイ</t>
    </rPh>
    <rPh sb="91" eb="93">
      <t>クイキ</t>
    </rPh>
    <rPh sb="94" eb="96">
      <t>トウゴウ</t>
    </rPh>
    <rPh sb="97" eb="98">
      <t>スス</t>
    </rPh>
    <rPh sb="107" eb="110">
      <t>ケンゼンカ</t>
    </rPh>
    <rPh sb="111" eb="112">
      <t>ハカ</t>
    </rPh>
    <rPh sb="127" eb="128">
      <t>オコナ</t>
    </rPh>
    <rPh sb="135" eb="137">
      <t>ケイエイ</t>
    </rPh>
    <rPh sb="137" eb="139">
      <t>センリャク</t>
    </rPh>
    <rPh sb="145" eb="147">
      <t>レイワ</t>
    </rPh>
    <rPh sb="148" eb="150">
      <t>ネンド</t>
    </rPh>
    <rPh sb="150" eb="152">
      <t>コウヒョウ</t>
    </rPh>
    <rPh sb="153" eb="154">
      <t>ム</t>
    </rPh>
    <rPh sb="155" eb="157">
      <t>ゲンザイ</t>
    </rPh>
    <rPh sb="157" eb="159">
      <t>サクテイ</t>
    </rPh>
    <phoneticPr fontId="4"/>
  </si>
  <si>
    <t>　令和元年度より地方公営企業法を適用しました。
①経常収支比率については、100%を下回っており単年度収支が赤字であるため使用料収入等の増加に向け接続率の向上等経営改善が必要と考えられます。
③流動比率については、下水道施設の建設に充てられた企業債の償還が大きいため類似団体より低くなっています。今後は、収入の確保や事業の効率化を進めていく必要があると考えられます。
④企業債残高対事業規模比率については、類似団体より低い水準となっています。また、新規の借入額が企業債の償還額を下回って推移しているため、今後は減少していくと思われます。
⑤経費回収率については、100％を下回っているため使用料収入等の増加に向け接続率の向上等経営改善が必要であると考えられます。
⑥汚水処理原価については、類似団体より僅かに下回っていますが汚水処理費の軽減に努めていきます。
⑧水洗化率については、類似団体を上回っていますが100％を目指し水洗化率の向上を図っていきます。</t>
    <rPh sb="1" eb="3">
      <t>レイワ</t>
    </rPh>
    <rPh sb="3" eb="4">
      <t>モト</t>
    </rPh>
    <rPh sb="4" eb="6">
      <t>ネンド</t>
    </rPh>
    <rPh sb="8" eb="10">
      <t>チホウ</t>
    </rPh>
    <rPh sb="10" eb="12">
      <t>コウエイ</t>
    </rPh>
    <rPh sb="12" eb="14">
      <t>キギョウ</t>
    </rPh>
    <rPh sb="14" eb="15">
      <t>ホウ</t>
    </rPh>
    <rPh sb="16" eb="18">
      <t>テキヨウ</t>
    </rPh>
    <rPh sb="25" eb="27">
      <t>ケイジョウ</t>
    </rPh>
    <rPh sb="27" eb="29">
      <t>シュウシ</t>
    </rPh>
    <rPh sb="29" eb="31">
      <t>ヒリツ</t>
    </rPh>
    <rPh sb="42" eb="44">
      <t>シタマワ</t>
    </rPh>
    <rPh sb="48" eb="51">
      <t>タンネンド</t>
    </rPh>
    <rPh sb="51" eb="53">
      <t>シュウシ</t>
    </rPh>
    <rPh sb="54" eb="56">
      <t>アカジ</t>
    </rPh>
    <rPh sb="61" eb="64">
      <t>シヨウリョウ</t>
    </rPh>
    <rPh sb="64" eb="66">
      <t>シュウニュウ</t>
    </rPh>
    <rPh sb="66" eb="67">
      <t>トウ</t>
    </rPh>
    <rPh sb="68" eb="70">
      <t>ゾウカ</t>
    </rPh>
    <rPh sb="71" eb="72">
      <t>ム</t>
    </rPh>
    <rPh sb="80" eb="82">
      <t>ケイエイ</t>
    </rPh>
    <rPh sb="82" eb="84">
      <t>カイゼン</t>
    </rPh>
    <rPh sb="85" eb="87">
      <t>ヒツヨウ</t>
    </rPh>
    <rPh sb="88" eb="89">
      <t>カンガ</t>
    </rPh>
    <rPh sb="97" eb="99">
      <t>リュウドウ</t>
    </rPh>
    <rPh sb="99" eb="101">
      <t>ヒリツ</t>
    </rPh>
    <rPh sb="107" eb="110">
      <t>ゲスイドウ</t>
    </rPh>
    <rPh sb="110" eb="112">
      <t>シセツ</t>
    </rPh>
    <rPh sb="113" eb="115">
      <t>ケンセツ</t>
    </rPh>
    <rPh sb="116" eb="117">
      <t>ア</t>
    </rPh>
    <rPh sb="128" eb="129">
      <t>オオ</t>
    </rPh>
    <rPh sb="148" eb="150">
      <t>コンゴ</t>
    </rPh>
    <rPh sb="152" eb="154">
      <t>シュウニュウ</t>
    </rPh>
    <rPh sb="155" eb="157">
      <t>カクホ</t>
    </rPh>
    <rPh sb="158" eb="160">
      <t>ジギョウ</t>
    </rPh>
    <rPh sb="161" eb="164">
      <t>コウリツカ</t>
    </rPh>
    <rPh sb="165" eb="166">
      <t>スス</t>
    </rPh>
    <rPh sb="170" eb="172">
      <t>ヒツヨウ</t>
    </rPh>
    <rPh sb="176" eb="177">
      <t>カンガ</t>
    </rPh>
    <rPh sb="185" eb="187">
      <t>キギョウ</t>
    </rPh>
    <rPh sb="187" eb="188">
      <t>サイ</t>
    </rPh>
    <rPh sb="188" eb="190">
      <t>ザンダカ</t>
    </rPh>
    <rPh sb="190" eb="191">
      <t>タイ</t>
    </rPh>
    <rPh sb="191" eb="193">
      <t>ジギョウ</t>
    </rPh>
    <rPh sb="193" eb="195">
      <t>キボ</t>
    </rPh>
    <rPh sb="195" eb="197">
      <t>ヒリツ</t>
    </rPh>
    <rPh sb="203" eb="205">
      <t>ルイジ</t>
    </rPh>
    <rPh sb="205" eb="207">
      <t>ダンタイ</t>
    </rPh>
    <rPh sb="209" eb="210">
      <t>ヒク</t>
    </rPh>
    <rPh sb="211" eb="213">
      <t>スイジュン</t>
    </rPh>
    <rPh sb="224" eb="226">
      <t>シンキ</t>
    </rPh>
    <rPh sb="227" eb="229">
      <t>カリイレ</t>
    </rPh>
    <rPh sb="229" eb="230">
      <t>ガク</t>
    </rPh>
    <rPh sb="231" eb="233">
      <t>キギョウ</t>
    </rPh>
    <rPh sb="233" eb="234">
      <t>サイ</t>
    </rPh>
    <rPh sb="235" eb="237">
      <t>ショウカン</t>
    </rPh>
    <rPh sb="237" eb="238">
      <t>ガク</t>
    </rPh>
    <rPh sb="239" eb="241">
      <t>シタマワ</t>
    </rPh>
    <rPh sb="243" eb="245">
      <t>スイイ</t>
    </rPh>
    <rPh sb="255" eb="257">
      <t>ゲンショウ</t>
    </rPh>
    <rPh sb="262" eb="263">
      <t>オモ</t>
    </rPh>
    <rPh sb="270" eb="272">
      <t>ケイヒ</t>
    </rPh>
    <rPh sb="272" eb="274">
      <t>カイシュウ</t>
    </rPh>
    <rPh sb="274" eb="275">
      <t>リツ</t>
    </rPh>
    <rPh sb="286" eb="288">
      <t>シタマワ</t>
    </rPh>
    <rPh sb="318" eb="320">
      <t>ヒツヨウ</t>
    </rPh>
    <rPh sb="324" eb="325">
      <t>カンガ</t>
    </rPh>
    <rPh sb="333" eb="335">
      <t>オスイ</t>
    </rPh>
    <rPh sb="335" eb="337">
      <t>ショリ</t>
    </rPh>
    <rPh sb="337" eb="339">
      <t>ゲンカ</t>
    </rPh>
    <rPh sb="345" eb="347">
      <t>ルイジ</t>
    </rPh>
    <rPh sb="347" eb="349">
      <t>ダンタイ</t>
    </rPh>
    <rPh sb="351" eb="352">
      <t>ワズ</t>
    </rPh>
    <rPh sb="354" eb="356">
      <t>シタマワ</t>
    </rPh>
    <rPh sb="362" eb="364">
      <t>オスイ</t>
    </rPh>
    <rPh sb="364" eb="366">
      <t>ショリ</t>
    </rPh>
    <rPh sb="366" eb="367">
      <t>ヒ</t>
    </rPh>
    <rPh sb="368" eb="370">
      <t>ケイゲン</t>
    </rPh>
    <rPh sb="371" eb="372">
      <t>ツト</t>
    </rPh>
    <rPh sb="381" eb="384">
      <t>スイセンカ</t>
    </rPh>
    <rPh sb="384" eb="385">
      <t>リツ</t>
    </rPh>
    <rPh sb="391" eb="393">
      <t>ルイジ</t>
    </rPh>
    <rPh sb="393" eb="395">
      <t>ダンタイ</t>
    </rPh>
    <rPh sb="396" eb="398">
      <t>ウワマワ</t>
    </rPh>
    <rPh sb="409" eb="411">
      <t>メザ</t>
    </rPh>
    <rPh sb="412" eb="415">
      <t>スイセンカ</t>
    </rPh>
    <rPh sb="415" eb="416">
      <t>リツ</t>
    </rPh>
    <rPh sb="417" eb="419">
      <t>コウジョウ</t>
    </rPh>
    <rPh sb="420" eb="4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</si>
</sst>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6D-4A9D-A59F-A392551A53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376D-4A9D-A59F-A392551A53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1-4F2C-89CF-FCD707F38F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66.180000000000007</c:v>
                </c:pt>
              </c:numCache>
            </c:numRef>
          </c:val>
          <c:smooth val="0"/>
          <c:extLst>
            <c:ext xmlns:c16="http://schemas.microsoft.com/office/drawing/2014/chart" uri="{C3380CC4-5D6E-409C-BE32-E72D297353CC}">
              <c16:uniqueId val="{00000001-4F61-4F2C-89CF-FCD707F38F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94.07</c:v>
                </c:pt>
              </c:numCache>
            </c:numRef>
          </c:val>
          <c:extLst>
            <c:ext xmlns:c16="http://schemas.microsoft.com/office/drawing/2014/chart" uri="{C3380CC4-5D6E-409C-BE32-E72D297353CC}">
              <c16:uniqueId val="{00000000-7659-4A42-B9A7-A9FA79C7C4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91.87</c:v>
                </c:pt>
              </c:numCache>
            </c:numRef>
          </c:val>
          <c:smooth val="0"/>
          <c:extLst>
            <c:ext xmlns:c16="http://schemas.microsoft.com/office/drawing/2014/chart" uri="{C3380CC4-5D6E-409C-BE32-E72D297353CC}">
              <c16:uniqueId val="{00000001-7659-4A42-B9A7-A9FA79C7C4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98.65</c:v>
                </c:pt>
              </c:numCache>
            </c:numRef>
          </c:val>
          <c:extLst>
            <c:ext xmlns:c16="http://schemas.microsoft.com/office/drawing/2014/chart" uri="{C3380CC4-5D6E-409C-BE32-E72D297353CC}">
              <c16:uniqueId val="{00000000-FD73-4C12-97C3-0843A1E7EC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105.89</c:v>
                </c:pt>
              </c:numCache>
            </c:numRef>
          </c:val>
          <c:smooth val="0"/>
          <c:extLst>
            <c:ext xmlns:c16="http://schemas.microsoft.com/office/drawing/2014/chart" uri="{C3380CC4-5D6E-409C-BE32-E72D297353CC}">
              <c16:uniqueId val="{00000001-FD73-4C12-97C3-0843A1E7EC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3.21</c:v>
                </c:pt>
              </c:numCache>
            </c:numRef>
          </c:val>
          <c:extLst>
            <c:ext xmlns:c16="http://schemas.microsoft.com/office/drawing/2014/chart" uri="{C3380CC4-5D6E-409C-BE32-E72D297353CC}">
              <c16:uniqueId val="{00000000-B268-43F8-AF92-89FA14D7D4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19.78</c:v>
                </c:pt>
              </c:numCache>
            </c:numRef>
          </c:val>
          <c:smooth val="0"/>
          <c:extLst>
            <c:ext xmlns:c16="http://schemas.microsoft.com/office/drawing/2014/chart" uri="{C3380CC4-5D6E-409C-BE32-E72D297353CC}">
              <c16:uniqueId val="{00000001-B268-43F8-AF92-89FA14D7D4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15-4642-B475-41835A4EF7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E315-4642-B475-41835A4EF7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15-4F39-9796-5B632B33C5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B215-4F39-9796-5B632B33C5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43.72</c:v>
                </c:pt>
              </c:numCache>
            </c:numRef>
          </c:val>
          <c:extLst>
            <c:ext xmlns:c16="http://schemas.microsoft.com/office/drawing/2014/chart" uri="{C3380CC4-5D6E-409C-BE32-E72D297353CC}">
              <c16:uniqueId val="{00000000-4BF0-40D0-9DF1-D440CCFF62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61.2</c:v>
                </c:pt>
              </c:numCache>
            </c:numRef>
          </c:val>
          <c:smooth val="0"/>
          <c:extLst>
            <c:ext xmlns:c16="http://schemas.microsoft.com/office/drawing/2014/chart" uri="{C3380CC4-5D6E-409C-BE32-E72D297353CC}">
              <c16:uniqueId val="{00000001-4BF0-40D0-9DF1-D440CCFF62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917.07</c:v>
                </c:pt>
              </c:numCache>
            </c:numRef>
          </c:val>
          <c:extLst>
            <c:ext xmlns:c16="http://schemas.microsoft.com/office/drawing/2014/chart" uri="{C3380CC4-5D6E-409C-BE32-E72D297353CC}">
              <c16:uniqueId val="{00000000-7078-43D0-890C-2A8C3A0DE5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1033.5999999999999</c:v>
                </c:pt>
              </c:numCache>
            </c:numRef>
          </c:val>
          <c:smooth val="0"/>
          <c:extLst>
            <c:ext xmlns:c16="http://schemas.microsoft.com/office/drawing/2014/chart" uri="{C3380CC4-5D6E-409C-BE32-E72D297353CC}">
              <c16:uniqueId val="{00000001-7078-43D0-890C-2A8C3A0DE5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65.349999999999994</c:v>
                </c:pt>
              </c:numCache>
            </c:numRef>
          </c:val>
          <c:extLst>
            <c:ext xmlns:c16="http://schemas.microsoft.com/office/drawing/2014/chart" uri="{C3380CC4-5D6E-409C-BE32-E72D297353CC}">
              <c16:uniqueId val="{00000000-90D2-4A5F-ABA7-C2E1ACBC5D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85.39</c:v>
                </c:pt>
              </c:numCache>
            </c:numRef>
          </c:val>
          <c:smooth val="0"/>
          <c:extLst>
            <c:ext xmlns:c16="http://schemas.microsoft.com/office/drawing/2014/chart" uri="{C3380CC4-5D6E-409C-BE32-E72D297353CC}">
              <c16:uniqueId val="{00000001-90D2-4A5F-ABA7-C2E1ACBC5D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5AC-4F1A-BDCA-A6CA2D7351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150.96</c:v>
                </c:pt>
              </c:numCache>
            </c:numRef>
          </c:val>
          <c:smooth val="0"/>
          <c:extLst>
            <c:ext xmlns:c16="http://schemas.microsoft.com/office/drawing/2014/chart" uri="{C3380CC4-5D6E-409C-BE32-E72D297353CC}">
              <c16:uniqueId val="{00000001-B5AC-4F1A-BDCA-A6CA2D7351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幸田町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Bc2</v>
      </c>
      <c r="X8" s="72"/>
      <c r="Y8" s="72"/>
      <c r="Z8" s="72"/>
      <c r="AA8" s="72"/>
      <c r="AB8" s="72"/>
      <c r="AC8" s="72"/>
      <c r="AD8" s="73" t="str">
        <f>データ!$M$6</f>
        <v>非設置</v>
      </c>
      <c r="AE8" s="73"/>
      <c r="AF8" s="73"/>
      <c r="AG8" s="73"/>
      <c r="AH8" s="73"/>
      <c r="AI8" s="73"/>
      <c r="AJ8" s="73"/>
      <c r="AK8" s="3"/>
      <c r="AL8" s="69">
        <f>データ!S6</f>
        <v>42378</v>
      </c>
      <c r="AM8" s="69"/>
      <c r="AN8" s="69"/>
      <c r="AO8" s="69"/>
      <c r="AP8" s="69"/>
      <c r="AQ8" s="69"/>
      <c r="AR8" s="69"/>
      <c r="AS8" s="69"/>
      <c r="AT8" s="68">
        <f>データ!T6</f>
        <v>56.72</v>
      </c>
      <c r="AU8" s="68"/>
      <c r="AV8" s="68"/>
      <c r="AW8" s="68"/>
      <c r="AX8" s="68"/>
      <c r="AY8" s="68"/>
      <c r="AZ8" s="68"/>
      <c r="BA8" s="68"/>
      <c r="BB8" s="68">
        <f>データ!U6</f>
        <v>747.14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77.45</v>
      </c>
      <c r="J10" s="68"/>
      <c r="K10" s="68"/>
      <c r="L10" s="68"/>
      <c r="M10" s="68"/>
      <c r="N10" s="68"/>
      <c r="O10" s="68"/>
      <c r="P10" s="68">
        <f>データ!P6</f>
        <v>72.209999999999994</v>
      </c>
      <c r="Q10" s="68"/>
      <c r="R10" s="68"/>
      <c r="S10" s="68"/>
      <c r="T10" s="68"/>
      <c r="U10" s="68"/>
      <c r="V10" s="68"/>
      <c r="W10" s="68">
        <f>データ!Q6</f>
        <v>99.33</v>
      </c>
      <c r="X10" s="68"/>
      <c r="Y10" s="68"/>
      <c r="Z10" s="68"/>
      <c r="AA10" s="68"/>
      <c r="AB10" s="68"/>
      <c r="AC10" s="68"/>
      <c r="AD10" s="69">
        <f>データ!R6</f>
        <v>1870</v>
      </c>
      <c r="AE10" s="69"/>
      <c r="AF10" s="69"/>
      <c r="AG10" s="69"/>
      <c r="AH10" s="69"/>
      <c r="AI10" s="69"/>
      <c r="AJ10" s="69"/>
      <c r="AK10" s="2"/>
      <c r="AL10" s="69">
        <f>データ!V6</f>
        <v>30639</v>
      </c>
      <c r="AM10" s="69"/>
      <c r="AN10" s="69"/>
      <c r="AO10" s="69"/>
      <c r="AP10" s="69"/>
      <c r="AQ10" s="69"/>
      <c r="AR10" s="69"/>
      <c r="AS10" s="69"/>
      <c r="AT10" s="68">
        <f>データ!W6</f>
        <v>5.95</v>
      </c>
      <c r="AU10" s="68"/>
      <c r="AV10" s="68"/>
      <c r="AW10" s="68"/>
      <c r="AX10" s="68"/>
      <c r="AY10" s="68"/>
      <c r="AZ10" s="68"/>
      <c r="BA10" s="68"/>
      <c r="BB10" s="68">
        <f>データ!X6</f>
        <v>5149.41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1tRMSBOcsGCzW2Ev1kvj3VhqVPB5MGLkDJDKXqmbd3/3MVlTKylq9ovjShpdzviX0RCJoYX/d4zRvYHtxdvg==" saltValue="v9Y/m6AmPUcY7JyTGQzK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235016</v>
      </c>
      <c r="D6" s="33">
        <f t="shared" si="3"/>
        <v>46</v>
      </c>
      <c r="E6" s="33">
        <f t="shared" si="3"/>
        <v>17</v>
      </c>
      <c r="F6" s="33">
        <f t="shared" si="3"/>
        <v>1</v>
      </c>
      <c r="G6" s="33">
        <f t="shared" si="3"/>
        <v>0</v>
      </c>
      <c r="H6" s="33" t="str">
        <f t="shared" si="3"/>
        <v>愛知県　幸田町</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77.45</v>
      </c>
      <c r="P6" s="34">
        <f t="shared" si="3"/>
        <v>72.209999999999994</v>
      </c>
      <c r="Q6" s="34">
        <f t="shared" si="3"/>
        <v>99.33</v>
      </c>
      <c r="R6" s="34">
        <f t="shared" si="3"/>
        <v>1870</v>
      </c>
      <c r="S6" s="34">
        <f t="shared" si="3"/>
        <v>42378</v>
      </c>
      <c r="T6" s="34">
        <f t="shared" si="3"/>
        <v>56.72</v>
      </c>
      <c r="U6" s="34">
        <f t="shared" si="3"/>
        <v>747.14</v>
      </c>
      <c r="V6" s="34">
        <f t="shared" si="3"/>
        <v>30639</v>
      </c>
      <c r="W6" s="34">
        <f t="shared" si="3"/>
        <v>5.95</v>
      </c>
      <c r="X6" s="34">
        <f t="shared" si="3"/>
        <v>5149.41</v>
      </c>
      <c r="Y6" s="35" t="str">
        <f>IF(Y7="",NA(),Y7)</f>
        <v>-</v>
      </c>
      <c r="Z6" s="35" t="str">
        <f t="shared" ref="Z6:AH6" si="4">IF(Z7="",NA(),Z7)</f>
        <v>-</v>
      </c>
      <c r="AA6" s="35" t="str">
        <f t="shared" si="4"/>
        <v>-</v>
      </c>
      <c r="AB6" s="35" t="str">
        <f t="shared" si="4"/>
        <v>-</v>
      </c>
      <c r="AC6" s="35">
        <f t="shared" si="4"/>
        <v>98.65</v>
      </c>
      <c r="AD6" s="35" t="str">
        <f t="shared" si="4"/>
        <v>-</v>
      </c>
      <c r="AE6" s="35" t="str">
        <f t="shared" si="4"/>
        <v>-</v>
      </c>
      <c r="AF6" s="35" t="str">
        <f t="shared" si="4"/>
        <v>-</v>
      </c>
      <c r="AG6" s="35" t="str">
        <f t="shared" si="4"/>
        <v>-</v>
      </c>
      <c r="AH6" s="35">
        <f t="shared" si="4"/>
        <v>105.89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0.83</v>
      </c>
      <c r="AT6" s="34" t="str">
        <f>IF(AT7="","",IF(AT7="-","【-】","【"&amp;SUBSTITUTE(TEXT(AT7,"#,##0.00"),"-","△")&amp;"】"))</f>
        <v>【3.09】</v>
      </c>
      <c r="AU6" s="35" t="str">
        <f>IF(AU7="",NA(),AU7)</f>
        <v>-</v>
      </c>
      <c r="AV6" s="35" t="str">
        <f t="shared" ref="AV6:BD6" si="6">IF(AV7="",NA(),AV7)</f>
        <v>-</v>
      </c>
      <c r="AW6" s="35" t="str">
        <f t="shared" si="6"/>
        <v>-</v>
      </c>
      <c r="AX6" s="35" t="str">
        <f t="shared" si="6"/>
        <v>-</v>
      </c>
      <c r="AY6" s="35">
        <f t="shared" si="6"/>
        <v>43.72</v>
      </c>
      <c r="AZ6" s="35" t="str">
        <f t="shared" si="6"/>
        <v>-</v>
      </c>
      <c r="BA6" s="35" t="str">
        <f t="shared" si="6"/>
        <v>-</v>
      </c>
      <c r="BB6" s="35" t="str">
        <f t="shared" si="6"/>
        <v>-</v>
      </c>
      <c r="BC6" s="35" t="str">
        <f t="shared" si="6"/>
        <v>-</v>
      </c>
      <c r="BD6" s="35">
        <f t="shared" si="6"/>
        <v>61.2</v>
      </c>
      <c r="BE6" s="34" t="str">
        <f>IF(BE7="","",IF(BE7="-","【-】","【"&amp;SUBSTITUTE(TEXT(BE7,"#,##0.00"),"-","△")&amp;"】"))</f>
        <v>【69.54】</v>
      </c>
      <c r="BF6" s="35" t="str">
        <f>IF(BF7="",NA(),BF7)</f>
        <v>-</v>
      </c>
      <c r="BG6" s="35" t="str">
        <f t="shared" ref="BG6:BO6" si="7">IF(BG7="",NA(),BG7)</f>
        <v>-</v>
      </c>
      <c r="BH6" s="35" t="str">
        <f t="shared" si="7"/>
        <v>-</v>
      </c>
      <c r="BI6" s="35" t="str">
        <f t="shared" si="7"/>
        <v>-</v>
      </c>
      <c r="BJ6" s="35">
        <f t="shared" si="7"/>
        <v>917.07</v>
      </c>
      <c r="BK6" s="35" t="str">
        <f t="shared" si="7"/>
        <v>-</v>
      </c>
      <c r="BL6" s="35" t="str">
        <f t="shared" si="7"/>
        <v>-</v>
      </c>
      <c r="BM6" s="35" t="str">
        <f t="shared" si="7"/>
        <v>-</v>
      </c>
      <c r="BN6" s="35" t="str">
        <f t="shared" si="7"/>
        <v>-</v>
      </c>
      <c r="BO6" s="35">
        <f t="shared" si="7"/>
        <v>1033.5999999999999</v>
      </c>
      <c r="BP6" s="34" t="str">
        <f>IF(BP7="","",IF(BP7="-","【-】","【"&amp;SUBSTITUTE(TEXT(BP7,"#,##0.00"),"-","△")&amp;"】"))</f>
        <v>【682.51】</v>
      </c>
      <c r="BQ6" s="35" t="str">
        <f>IF(BQ7="",NA(),BQ7)</f>
        <v>-</v>
      </c>
      <c r="BR6" s="35" t="str">
        <f t="shared" ref="BR6:BZ6" si="8">IF(BR7="",NA(),BR7)</f>
        <v>-</v>
      </c>
      <c r="BS6" s="35" t="str">
        <f t="shared" si="8"/>
        <v>-</v>
      </c>
      <c r="BT6" s="35" t="str">
        <f t="shared" si="8"/>
        <v>-</v>
      </c>
      <c r="BU6" s="35">
        <f t="shared" si="8"/>
        <v>65.349999999999994</v>
      </c>
      <c r="BV6" s="35" t="str">
        <f t="shared" si="8"/>
        <v>-</v>
      </c>
      <c r="BW6" s="35" t="str">
        <f t="shared" si="8"/>
        <v>-</v>
      </c>
      <c r="BX6" s="35" t="str">
        <f t="shared" si="8"/>
        <v>-</v>
      </c>
      <c r="BY6" s="35" t="str">
        <f t="shared" si="8"/>
        <v>-</v>
      </c>
      <c r="BZ6" s="35">
        <f t="shared" si="8"/>
        <v>85.39</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150.96</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66.180000000000007</v>
      </c>
      <c r="CW6" s="34" t="str">
        <f>IF(CW7="","",IF(CW7="-","【-】","【"&amp;SUBSTITUTE(TEXT(CW7,"#,##0.00"),"-","△")&amp;"】"))</f>
        <v>【59.64】</v>
      </c>
      <c r="CX6" s="35" t="str">
        <f>IF(CX7="",NA(),CX7)</f>
        <v>-</v>
      </c>
      <c r="CY6" s="35" t="str">
        <f t="shared" ref="CY6:DG6" si="11">IF(CY7="",NA(),CY7)</f>
        <v>-</v>
      </c>
      <c r="CZ6" s="35" t="str">
        <f t="shared" si="11"/>
        <v>-</v>
      </c>
      <c r="DA6" s="35" t="str">
        <f t="shared" si="11"/>
        <v>-</v>
      </c>
      <c r="DB6" s="35">
        <f t="shared" si="11"/>
        <v>94.07</v>
      </c>
      <c r="DC6" s="35" t="str">
        <f t="shared" si="11"/>
        <v>-</v>
      </c>
      <c r="DD6" s="35" t="str">
        <f t="shared" si="11"/>
        <v>-</v>
      </c>
      <c r="DE6" s="35" t="str">
        <f t="shared" si="11"/>
        <v>-</v>
      </c>
      <c r="DF6" s="35" t="str">
        <f t="shared" si="11"/>
        <v>-</v>
      </c>
      <c r="DG6" s="35">
        <f t="shared" si="11"/>
        <v>91.87</v>
      </c>
      <c r="DH6" s="34" t="str">
        <f>IF(DH7="","",IF(DH7="-","【-】","【"&amp;SUBSTITUTE(TEXT(DH7,"#,##0.00"),"-","△")&amp;"】"))</f>
        <v>【95.35】</v>
      </c>
      <c r="DI6" s="35" t="str">
        <f>IF(DI7="",NA(),DI7)</f>
        <v>-</v>
      </c>
      <c r="DJ6" s="35" t="str">
        <f t="shared" ref="DJ6:DR6" si="12">IF(DJ7="",NA(),DJ7)</f>
        <v>-</v>
      </c>
      <c r="DK6" s="35" t="str">
        <f t="shared" si="12"/>
        <v>-</v>
      </c>
      <c r="DL6" s="35" t="str">
        <f t="shared" si="12"/>
        <v>-</v>
      </c>
      <c r="DM6" s="35">
        <f t="shared" si="12"/>
        <v>3.21</v>
      </c>
      <c r="DN6" s="35" t="str">
        <f t="shared" si="12"/>
        <v>-</v>
      </c>
      <c r="DO6" s="35" t="str">
        <f t="shared" si="12"/>
        <v>-</v>
      </c>
      <c r="DP6" s="35" t="str">
        <f t="shared" si="12"/>
        <v>-</v>
      </c>
      <c r="DQ6" s="35" t="str">
        <f t="shared" si="12"/>
        <v>-</v>
      </c>
      <c r="DR6" s="35">
        <f t="shared" si="12"/>
        <v>19.78</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0.44</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0.05</v>
      </c>
      <c r="EO6" s="34" t="str">
        <f>IF(EO7="","",IF(EO7="-","【-】","【"&amp;SUBSTITUTE(TEXT(EO7,"#,##0.00"),"-","△")&amp;"】"))</f>
        <v>【0.22】</v>
      </c>
    </row>
    <row r="7" spans="1:148" s="36" customFormat="1" x14ac:dyDescent="0.15">
      <c r="A7" s="28"/>
      <c r="B7" s="37">
        <v>2019</v>
      </c>
      <c r="C7" s="37">
        <v>235016</v>
      </c>
      <c r="D7" s="37">
        <v>46</v>
      </c>
      <c r="E7" s="37">
        <v>17</v>
      </c>
      <c r="F7" s="37">
        <v>1</v>
      </c>
      <c r="G7" s="37">
        <v>0</v>
      </c>
      <c r="H7" s="37" t="s">
        <v>96</v>
      </c>
      <c r="I7" s="37" t="s">
        <v>97</v>
      </c>
      <c r="J7" s="37" t="s">
        <v>98</v>
      </c>
      <c r="K7" s="37" t="s">
        <v>99</v>
      </c>
      <c r="L7" s="37" t="s">
        <v>100</v>
      </c>
      <c r="M7" s="37" t="s">
        <v>101</v>
      </c>
      <c r="N7" s="38" t="s">
        <v>102</v>
      </c>
      <c r="O7" s="38">
        <v>77.45</v>
      </c>
      <c r="P7" s="38">
        <v>72.209999999999994</v>
      </c>
      <c r="Q7" s="38">
        <v>99.33</v>
      </c>
      <c r="R7" s="38">
        <v>1870</v>
      </c>
      <c r="S7" s="38">
        <v>42378</v>
      </c>
      <c r="T7" s="38">
        <v>56.72</v>
      </c>
      <c r="U7" s="38">
        <v>747.14</v>
      </c>
      <c r="V7" s="38">
        <v>30639</v>
      </c>
      <c r="W7" s="38">
        <v>5.95</v>
      </c>
      <c r="X7" s="38">
        <v>5149.41</v>
      </c>
      <c r="Y7" s="38" t="s">
        <v>102</v>
      </c>
      <c r="Z7" s="38" t="s">
        <v>102</v>
      </c>
      <c r="AA7" s="38" t="s">
        <v>102</v>
      </c>
      <c r="AB7" s="38" t="s">
        <v>102</v>
      </c>
      <c r="AC7" s="38">
        <v>98.65</v>
      </c>
      <c r="AD7" s="38" t="s">
        <v>102</v>
      </c>
      <c r="AE7" s="38" t="s">
        <v>102</v>
      </c>
      <c r="AF7" s="38" t="s">
        <v>102</v>
      </c>
      <c r="AG7" s="38" t="s">
        <v>102</v>
      </c>
      <c r="AH7" s="38">
        <v>105.89</v>
      </c>
      <c r="AI7" s="38">
        <v>108.07</v>
      </c>
      <c r="AJ7" s="38" t="s">
        <v>102</v>
      </c>
      <c r="AK7" s="38" t="s">
        <v>102</v>
      </c>
      <c r="AL7" s="38" t="s">
        <v>102</v>
      </c>
      <c r="AM7" s="38" t="s">
        <v>102</v>
      </c>
      <c r="AN7" s="38">
        <v>0</v>
      </c>
      <c r="AO7" s="38" t="s">
        <v>102</v>
      </c>
      <c r="AP7" s="38" t="s">
        <v>102</v>
      </c>
      <c r="AQ7" s="38" t="s">
        <v>102</v>
      </c>
      <c r="AR7" s="38" t="s">
        <v>102</v>
      </c>
      <c r="AS7" s="38">
        <v>0.83</v>
      </c>
      <c r="AT7" s="38">
        <v>3.09</v>
      </c>
      <c r="AU7" s="38" t="s">
        <v>102</v>
      </c>
      <c r="AV7" s="38" t="s">
        <v>102</v>
      </c>
      <c r="AW7" s="38" t="s">
        <v>102</v>
      </c>
      <c r="AX7" s="38" t="s">
        <v>102</v>
      </c>
      <c r="AY7" s="38">
        <v>43.72</v>
      </c>
      <c r="AZ7" s="38" t="s">
        <v>102</v>
      </c>
      <c r="BA7" s="38" t="s">
        <v>102</v>
      </c>
      <c r="BB7" s="38" t="s">
        <v>102</v>
      </c>
      <c r="BC7" s="38" t="s">
        <v>102</v>
      </c>
      <c r="BD7" s="38">
        <v>61.2</v>
      </c>
      <c r="BE7" s="38">
        <v>69.540000000000006</v>
      </c>
      <c r="BF7" s="38" t="s">
        <v>102</v>
      </c>
      <c r="BG7" s="38" t="s">
        <v>102</v>
      </c>
      <c r="BH7" s="38" t="s">
        <v>102</v>
      </c>
      <c r="BI7" s="38" t="s">
        <v>102</v>
      </c>
      <c r="BJ7" s="38">
        <v>917.07</v>
      </c>
      <c r="BK7" s="38" t="s">
        <v>102</v>
      </c>
      <c r="BL7" s="38" t="s">
        <v>102</v>
      </c>
      <c r="BM7" s="38" t="s">
        <v>102</v>
      </c>
      <c r="BN7" s="38" t="s">
        <v>102</v>
      </c>
      <c r="BO7" s="38">
        <v>1033.5999999999999</v>
      </c>
      <c r="BP7" s="38">
        <v>682.51</v>
      </c>
      <c r="BQ7" s="38" t="s">
        <v>102</v>
      </c>
      <c r="BR7" s="38" t="s">
        <v>102</v>
      </c>
      <c r="BS7" s="38" t="s">
        <v>102</v>
      </c>
      <c r="BT7" s="38" t="s">
        <v>102</v>
      </c>
      <c r="BU7" s="38">
        <v>65.349999999999994</v>
      </c>
      <c r="BV7" s="38" t="s">
        <v>102</v>
      </c>
      <c r="BW7" s="38" t="s">
        <v>102</v>
      </c>
      <c r="BX7" s="38" t="s">
        <v>102</v>
      </c>
      <c r="BY7" s="38" t="s">
        <v>102</v>
      </c>
      <c r="BZ7" s="38">
        <v>85.39</v>
      </c>
      <c r="CA7" s="38">
        <v>100.34</v>
      </c>
      <c r="CB7" s="38" t="s">
        <v>102</v>
      </c>
      <c r="CC7" s="38" t="s">
        <v>102</v>
      </c>
      <c r="CD7" s="38" t="s">
        <v>102</v>
      </c>
      <c r="CE7" s="38" t="s">
        <v>102</v>
      </c>
      <c r="CF7" s="38">
        <v>150</v>
      </c>
      <c r="CG7" s="38" t="s">
        <v>102</v>
      </c>
      <c r="CH7" s="38" t="s">
        <v>102</v>
      </c>
      <c r="CI7" s="38" t="s">
        <v>102</v>
      </c>
      <c r="CJ7" s="38" t="s">
        <v>102</v>
      </c>
      <c r="CK7" s="38">
        <v>150.96</v>
      </c>
      <c r="CL7" s="38">
        <v>136.15</v>
      </c>
      <c r="CM7" s="38" t="s">
        <v>102</v>
      </c>
      <c r="CN7" s="38" t="s">
        <v>102</v>
      </c>
      <c r="CO7" s="38" t="s">
        <v>102</v>
      </c>
      <c r="CP7" s="38" t="s">
        <v>102</v>
      </c>
      <c r="CQ7" s="38" t="s">
        <v>102</v>
      </c>
      <c r="CR7" s="38" t="s">
        <v>102</v>
      </c>
      <c r="CS7" s="38" t="s">
        <v>102</v>
      </c>
      <c r="CT7" s="38" t="s">
        <v>102</v>
      </c>
      <c r="CU7" s="38" t="s">
        <v>102</v>
      </c>
      <c r="CV7" s="38">
        <v>66.180000000000007</v>
      </c>
      <c r="CW7" s="38">
        <v>59.64</v>
      </c>
      <c r="CX7" s="38" t="s">
        <v>102</v>
      </c>
      <c r="CY7" s="38" t="s">
        <v>102</v>
      </c>
      <c r="CZ7" s="38" t="s">
        <v>102</v>
      </c>
      <c r="DA7" s="38" t="s">
        <v>102</v>
      </c>
      <c r="DB7" s="38">
        <v>94.07</v>
      </c>
      <c r="DC7" s="38" t="s">
        <v>102</v>
      </c>
      <c r="DD7" s="38" t="s">
        <v>102</v>
      </c>
      <c r="DE7" s="38" t="s">
        <v>102</v>
      </c>
      <c r="DF7" s="38" t="s">
        <v>102</v>
      </c>
      <c r="DG7" s="38">
        <v>91.87</v>
      </c>
      <c r="DH7" s="38">
        <v>95.35</v>
      </c>
      <c r="DI7" s="38" t="s">
        <v>102</v>
      </c>
      <c r="DJ7" s="38" t="s">
        <v>102</v>
      </c>
      <c r="DK7" s="38" t="s">
        <v>102</v>
      </c>
      <c r="DL7" s="38" t="s">
        <v>102</v>
      </c>
      <c r="DM7" s="38">
        <v>3.21</v>
      </c>
      <c r="DN7" s="38" t="s">
        <v>102</v>
      </c>
      <c r="DO7" s="38" t="s">
        <v>102</v>
      </c>
      <c r="DP7" s="38" t="s">
        <v>102</v>
      </c>
      <c r="DQ7" s="38" t="s">
        <v>102</v>
      </c>
      <c r="DR7" s="38">
        <v>19.78</v>
      </c>
      <c r="DS7" s="38">
        <v>38.57</v>
      </c>
      <c r="DT7" s="38" t="s">
        <v>102</v>
      </c>
      <c r="DU7" s="38" t="s">
        <v>102</v>
      </c>
      <c r="DV7" s="38" t="s">
        <v>102</v>
      </c>
      <c r="DW7" s="38" t="s">
        <v>102</v>
      </c>
      <c r="DX7" s="38">
        <v>0</v>
      </c>
      <c r="DY7" s="38" t="s">
        <v>102</v>
      </c>
      <c r="DZ7" s="38" t="s">
        <v>102</v>
      </c>
      <c r="EA7" s="38" t="s">
        <v>102</v>
      </c>
      <c r="EB7" s="38" t="s">
        <v>102</v>
      </c>
      <c r="EC7" s="38">
        <v>0.44</v>
      </c>
      <c r="ED7" s="38">
        <v>5.9</v>
      </c>
      <c r="EE7" s="38" t="s">
        <v>102</v>
      </c>
      <c r="EF7" s="38" t="s">
        <v>102</v>
      </c>
      <c r="EG7" s="38" t="s">
        <v>102</v>
      </c>
      <c r="EH7" s="38" t="s">
        <v>102</v>
      </c>
      <c r="EI7" s="38">
        <v>0</v>
      </c>
      <c r="EJ7" s="38" t="s">
        <v>102</v>
      </c>
      <c r="EK7" s="38" t="s">
        <v>102</v>
      </c>
      <c r="EL7" s="38" t="s">
        <v>102</v>
      </c>
      <c r="EM7" s="38" t="s">
        <v>102</v>
      </c>
      <c r="EN7" s="38">
        <v>0.05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2021-01-27T01:32:34Z</cp:lastPrinted>
  <dcterms:created xsi:type="dcterms:W3CDTF">2020-12-04T02:27:45Z</dcterms:created>
  <dcterms:modified xsi:type="dcterms:W3CDTF">2021-02-09T02:09:47Z</dcterms:modified>
  <cp:category/>
</cp:coreProperties>
</file>