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7特定環境保全公共下水道\"/>
    </mc:Choice>
  </mc:AlternateContent>
  <workbookProtection workbookAlgorithmName="SHA-512" workbookHashValue="eNWgaE8rH3U7iO97zZGCbdvTpvdDbibPoivKaRSh1278L1rYuI485M9EWhunUXhq/Aj+xys2zXyPYtez+/1Kbw==" workbookSaltValue="POkkWquVcpNrBYlzFpVv5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<sst xmlns="http://schemas.openxmlformats.org/spreadsheetml/2006/main" count="236" uniqueCount="116">
  <si>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</si>
  <si>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</si>
  <si>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</si>
  <si>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</si>
  <si>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</si>
  <si>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</si>
  <si>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</si>
  <si>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</si>
  <si>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</si>
  <si>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</si>
  <si>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</si>
  <si>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</si>
  <si>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</si>
  <si>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</si>
  <si>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</si>
  <si>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</si>
  <si>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</si>
  <si>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</si>
  <si>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</si>
  <si>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</si>
  <si>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</si>
  <si>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</si>
  <si>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</si>
  <si>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</si>
  <si>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</si>
  <si>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</si>
  <si>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</si>
  <si>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</si>
  <si>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</si>
  <si>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</si>
  <si>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</si>
  <si>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</si>
  <si>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</si>
  <si>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</si>
  <si>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</si>
  <si>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</si>
  <si>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</si>
  <si>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</si>
  <si>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</si>
  <si>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</si>
  <si>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</si>
  <si>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</si>
  <si>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</si>
  <si>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</si>
  <si>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</si>
  <si>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</si>
  <si>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</si>
  <si>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</si>
  <si>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</si>
  <si>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</si>
  <si>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</si>
  <si>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</si>
  <si>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</si>
  <si>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</si>
  <si>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</si>
  <si>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</si>
  <si>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</si>
  <si>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</si>
  <si>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</si>
  <si>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</si>
  <si>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</si>
  <si>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</si>
  <si>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</si>
  <si>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</si>
  <si>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</si>
  <si>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</si>
  <si>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</si>
  <si>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</si>
  <si>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</si>
  <si>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</si>
  <si>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</si>
  <si>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</si>
  <si>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</si>
  <si>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</si>
  <si>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</si>
  <si>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</si>
  <si>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</si>
  <si>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</si>
  <si>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</si>
  <si>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</si>
  <si>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</si>
  <si>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</si>
  <si>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</si>
  <si>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</si>
  <si>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</si>
  <si>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</si>
  <si>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</si>
  <si>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</si>
  <si>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</si>
  <si>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</si>
  <si>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</si>
  <si>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</si>
  <si>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</si>
  <si>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</si>
  <si>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</si>
  <si>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</si>
  <si>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</si>
  <si>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</si>
  <si>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</si>
  <si>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</si>
  <si>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</si>
  <si>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</si>
  <si>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</si>
  <si>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</si>
  <si>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</si>
  <si>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</si>
  <si>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</si>
  <si>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</si>
  <si>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</si>
  <si>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</si>
  <si>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</si>
  <si>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</si>
  <si>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</si>
  <si>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経常収支比率
　下水道使用料の増加などの要因により毎年度増加傾向にあり、平成29年度より経常黒字に転じている。令和元年度は下水道使用料の増加に加え、企業債利息が大きく減少したことにより経常費用が減となったため、前年度より大きく増となっている。そのため、類似団体平均値、全国平均値とほぼ同水準となった。
③　流動比率
　令和元年度は前年度より減となったが、これは未普及地区の施設工事費等の未払金が増加したことにより流動負債が増加したことによる。類似団体平均値、全国平均値を大きく下回っているため、引き続き収入の確保と事業の効率化を進める必要がある。
④　企業債残高対事業規模比率
　企業債残高が減少し、下水道使用料収入が増加の傾向にあることから、令和元年度は前年度に引き続き減となった。
⑤　経費回収率
　類似団体平均値、全国平均値を上回っているが、100％を下回っているため、使用料だけでは経費を賄えていない。収入の確保と経費の削減に努める必要がある。
⑥　汚水処理原価
　類似団体平均値、全国平均値を下回る状況が続いており、他の自治体と比較して費用を抑えた維持管理を行うことができている。</t>
    <rPh sb="2" eb="4">
      <t>ケイジョウ</t>
    </rPh>
    <rPh sb="4" eb="6">
      <t>シュウシ</t>
    </rPh>
    <rPh sb="6" eb="8">
      <t>ヒリツ</t>
    </rPh>
    <rPh sb="10" eb="13">
      <t>ゲスイドウ</t>
    </rPh>
    <rPh sb="13" eb="16">
      <t>シヨウリョウ</t>
    </rPh>
    <rPh sb="17" eb="19">
      <t>ゾウカ</t>
    </rPh>
    <rPh sb="22" eb="24">
      <t>ヨウイン</t>
    </rPh>
    <rPh sb="27" eb="30">
      <t>マイネンド</t>
    </rPh>
    <rPh sb="30" eb="32">
      <t>ゾウカ</t>
    </rPh>
    <rPh sb="32" eb="34">
      <t>ケイコウ</t>
    </rPh>
    <rPh sb="38" eb="40">
      <t>ヘイセイ</t>
    </rPh>
    <rPh sb="42" eb="44">
      <t>ネンド</t>
    </rPh>
    <rPh sb="46" eb="48">
      <t>ケイジョウ</t>
    </rPh>
    <rPh sb="48" eb="50">
      <t>クロジ</t>
    </rPh>
    <rPh sb="51" eb="52">
      <t>テン</t>
    </rPh>
    <rPh sb="57" eb="59">
      <t>レイワ</t>
    </rPh>
    <rPh sb="59" eb="61">
      <t>ガンネン</t>
    </rPh>
    <rPh sb="61" eb="62">
      <t>ド</t>
    </rPh>
    <rPh sb="63" eb="66">
      <t>ゲスイドウ</t>
    </rPh>
    <rPh sb="66" eb="69">
      <t>シヨウリョウ</t>
    </rPh>
    <rPh sb="70" eb="72">
      <t>ゾウカ</t>
    </rPh>
    <rPh sb="73" eb="74">
      <t>クワ</t>
    </rPh>
    <rPh sb="76" eb="78">
      <t>キギョウ</t>
    </rPh>
    <rPh sb="78" eb="79">
      <t>サイ</t>
    </rPh>
    <rPh sb="79" eb="81">
      <t>リソク</t>
    </rPh>
    <rPh sb="82" eb="83">
      <t>オオ</t>
    </rPh>
    <rPh sb="85" eb="87">
      <t>ゲンショウ</t>
    </rPh>
    <rPh sb="94" eb="96">
      <t>ケイジョウ</t>
    </rPh>
    <rPh sb="96" eb="98">
      <t>ヒヨウ</t>
    </rPh>
    <rPh sb="99" eb="100">
      <t>ゲン</t>
    </rPh>
    <rPh sb="107" eb="110">
      <t>ゼンネンド</t>
    </rPh>
    <rPh sb="112" eb="113">
      <t>オオ</t>
    </rPh>
    <rPh sb="115" eb="116">
      <t>ゾウ</t>
    </rPh>
    <rPh sb="128" eb="135">
      <t>ルイジダンタイヘイキンチ</t>
    </rPh>
    <rPh sb="136" eb="138">
      <t>ゼンコク</t>
    </rPh>
    <rPh sb="138" eb="141">
      <t>ヘイキンチ</t>
    </rPh>
    <rPh sb="144" eb="147">
      <t>ドウスイジュン</t>
    </rPh>
    <rPh sb="155" eb="157">
      <t>リュウドウ</t>
    </rPh>
    <rPh sb="157" eb="159">
      <t>ヒリツ</t>
    </rPh>
    <rPh sb="161" eb="163">
      <t>レイワ</t>
    </rPh>
    <rPh sb="163" eb="165">
      <t>ガンネン</t>
    </rPh>
    <rPh sb="165" eb="166">
      <t>ド</t>
    </rPh>
    <rPh sb="167" eb="170">
      <t>ゼンネンド</t>
    </rPh>
    <rPh sb="172" eb="173">
      <t>ゲン</t>
    </rPh>
    <rPh sb="182" eb="185">
      <t>ミフキュウ</t>
    </rPh>
    <rPh sb="185" eb="187">
      <t>チク</t>
    </rPh>
    <rPh sb="188" eb="190">
      <t>シセツ</t>
    </rPh>
    <rPh sb="190" eb="192">
      <t>コウジ</t>
    </rPh>
    <rPh sb="192" eb="193">
      <t>ヒ</t>
    </rPh>
    <rPh sb="193" eb="194">
      <t>トウ</t>
    </rPh>
    <rPh sb="195" eb="198">
      <t>ミバライキン</t>
    </rPh>
    <rPh sb="199" eb="201">
      <t>ゾウカ</t>
    </rPh>
    <rPh sb="208" eb="210">
      <t>リュウドウ</t>
    </rPh>
    <rPh sb="210" eb="212">
      <t>フサイ</t>
    </rPh>
    <rPh sb="213" eb="215">
      <t>ゾウカ</t>
    </rPh>
    <rPh sb="223" eb="230">
      <t>ルイジダンタイヘイキンチ</t>
    </rPh>
    <rPh sb="231" eb="236">
      <t>ゼンコクヘイキンチ</t>
    </rPh>
    <rPh sb="237" eb="238">
      <t>オオ</t>
    </rPh>
    <rPh sb="240" eb="242">
      <t>シタマワ</t>
    </rPh>
    <rPh sb="249" eb="250">
      <t>ヒ</t>
    </rPh>
    <rPh sb="251" eb="252">
      <t>ツヅ</t>
    </rPh>
    <rPh sb="253" eb="255">
      <t>シュウニュウ</t>
    </rPh>
    <rPh sb="256" eb="258">
      <t>カクホ</t>
    </rPh>
    <rPh sb="259" eb="261">
      <t>ジギョウ</t>
    </rPh>
    <rPh sb="262" eb="265">
      <t>コウリツカ</t>
    </rPh>
    <rPh sb="266" eb="267">
      <t>スス</t>
    </rPh>
    <rPh sb="269" eb="271">
      <t>ヒツヨウ</t>
    </rPh>
    <rPh sb="278" eb="280">
      <t>キギョウ</t>
    </rPh>
    <rPh sb="280" eb="281">
      <t>サイ</t>
    </rPh>
    <rPh sb="281" eb="283">
      <t>ザンダカ</t>
    </rPh>
    <rPh sb="283" eb="284">
      <t>タイ</t>
    </rPh>
    <rPh sb="284" eb="286">
      <t>ジギョウ</t>
    </rPh>
    <rPh sb="286" eb="288">
      <t>キボ</t>
    </rPh>
    <rPh sb="288" eb="290">
      <t>ヒリツ</t>
    </rPh>
    <rPh sb="292" eb="294">
      <t>キギョウ</t>
    </rPh>
    <rPh sb="294" eb="295">
      <t>サイ</t>
    </rPh>
    <rPh sb="295" eb="297">
      <t>ザンダカ</t>
    </rPh>
    <rPh sb="298" eb="300">
      <t>ゲンショウ</t>
    </rPh>
    <rPh sb="302" eb="305">
      <t>ゲスイドウ</t>
    </rPh>
    <rPh sb="305" eb="308">
      <t>シヨウリョウ</t>
    </rPh>
    <rPh sb="308" eb="310">
      <t>シュウニュウ</t>
    </rPh>
    <rPh sb="311" eb="313">
      <t>ゾウカ</t>
    </rPh>
    <rPh sb="314" eb="316">
      <t>ケイコウ</t>
    </rPh>
    <rPh sb="324" eb="326">
      <t>レイワ</t>
    </rPh>
    <rPh sb="326" eb="328">
      <t>ガンネン</t>
    </rPh>
    <rPh sb="328" eb="329">
      <t>ド</t>
    </rPh>
    <rPh sb="330" eb="333">
      <t>ゼンネンド</t>
    </rPh>
    <rPh sb="334" eb="335">
      <t>ヒ</t>
    </rPh>
    <rPh sb="336" eb="337">
      <t>ツヅ</t>
    </rPh>
    <rPh sb="338" eb="339">
      <t>ゲン</t>
    </rPh>
    <rPh sb="347" eb="349">
      <t>ケイヒ</t>
    </rPh>
    <rPh sb="349" eb="351">
      <t>カイシュウ</t>
    </rPh>
    <rPh sb="351" eb="352">
      <t>リツ</t>
    </rPh>
    <rPh sb="431" eb="433">
      <t>オスイ</t>
    </rPh>
    <rPh sb="433" eb="435">
      <t>ショリ</t>
    </rPh>
    <rPh sb="435" eb="437">
      <t>ゲンカ</t>
    </rPh>
    <rPh sb="447" eb="452">
      <t>ゼンコクヘイキンチ</t>
    </rPh>
    <rPh sb="456" eb="458">
      <t>ジョウキョウ</t>
    </rPh>
    <rPh sb="459" eb="460">
      <t>ツヅ</t>
    </rPh>
    <phoneticPr fontId="4"/>
  </si>
  <si>
    <t>　特定環境保全公共下水道の整備は、平成9年度より開始したため、管渠の標準耐用年数50年を上回る施設を有していない。</t>
    <phoneticPr fontId="4"/>
  </si>
  <si>
    <t>　経営の健全性・効率性については、前年度と比較して改善している指標もある一方で、平均値を下回る指標もあるため、引き続き収益の増加と費用の抑制に努める必要がある。
　なお、経営戦略については平成30年度に策定及び公表を行った。また、令和３年度に見直す予定。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</si>
</sst>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C9-43BE-9CF9-11216DD7A71C}"/>
            </c:ext>
          </c:extLst>
        </c:ser>
        <c:dLbls>
          <c:showLegendKey val="0"/>
          <c:showVal val="0"/>
          <c:showCatName val="0"/>
          <c:showSerName val="0"/>
          <c:showPercent val="0"/>
          <c:showBubbleSize val="0"/>
        </c:dLbls>
        <c:gapWidth val="150"/>
        <c:axId val="452134768"/>
        <c:axId val="57378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EEC9-43BE-9CF9-11216DD7A71C}"/>
            </c:ext>
          </c:extLst>
        </c:ser>
        <c:dLbls>
          <c:showLegendKey val="0"/>
          <c:showVal val="0"/>
          <c:showCatName val="0"/>
          <c:showSerName val="0"/>
          <c:showPercent val="0"/>
          <c:showBubbleSize val="0"/>
        </c:dLbls>
        <c:marker val="1"/>
        <c:smooth val="0"/>
        <c:axId val="452134768"/>
        <c:axId val="573783312"/>
      </c:lineChart>
      <c:dateAx>
        <c:axId val="452134768"/>
        <c:scaling>
          <c:orientation val="minMax"/>
        </c:scaling>
        <c:delete val="1"/>
        <c:axPos val="b"/>
        <c:numFmt formatCode="&quot;H&quot;yy" sourceLinked="1"/>
        <c:majorTickMark val="none"/>
        <c:minorTickMark val="none"/>
        <c:tickLblPos val="none"/>
        <c:crossAx val="573783312"/>
        <c:crosses val="autoZero"/>
        <c:auto val="1"/>
        <c:lblOffset val="100"/>
        <c:baseTimeUnit val="years"/>
      </c:dateAx>
      <c:valAx>
        <c:axId val="57378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13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14-4074-A911-96631B9ABDCF}"/>
            </c:ext>
          </c:extLst>
        </c:ser>
        <c:dLbls>
          <c:showLegendKey val="0"/>
          <c:showVal val="0"/>
          <c:showCatName val="0"/>
          <c:showSerName val="0"/>
          <c:showPercent val="0"/>
          <c:showBubbleSize val="0"/>
        </c:dLbls>
        <c:gapWidth val="150"/>
        <c:axId val="573795072"/>
        <c:axId val="57379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5514-4074-A911-96631B9ABDCF}"/>
            </c:ext>
          </c:extLst>
        </c:ser>
        <c:dLbls>
          <c:showLegendKey val="0"/>
          <c:showVal val="0"/>
          <c:showCatName val="0"/>
          <c:showSerName val="0"/>
          <c:showPercent val="0"/>
          <c:showBubbleSize val="0"/>
        </c:dLbls>
        <c:marker val="1"/>
        <c:smooth val="0"/>
        <c:axId val="573795072"/>
        <c:axId val="573794680"/>
      </c:lineChart>
      <c:dateAx>
        <c:axId val="573795072"/>
        <c:scaling>
          <c:orientation val="minMax"/>
        </c:scaling>
        <c:delete val="1"/>
        <c:axPos val="b"/>
        <c:numFmt formatCode="&quot;H&quot;yy" sourceLinked="1"/>
        <c:majorTickMark val="none"/>
        <c:minorTickMark val="none"/>
        <c:tickLblPos val="none"/>
        <c:crossAx val="573794680"/>
        <c:crosses val="autoZero"/>
        <c:auto val="1"/>
        <c:lblOffset val="100"/>
        <c:baseTimeUnit val="years"/>
      </c:dateAx>
      <c:valAx>
        <c:axId val="57379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87.14</c:v>
                </c:pt>
                <c:pt idx="1">
                  <c:v>88.84</c:v>
                </c:pt>
                <c:pt idx="2">
                  <c:v>91.32</c:v>
                </c:pt>
                <c:pt idx="3">
                  <c:v>90.65</c:v>
                </c:pt>
                <c:pt idx="4">
                  <c:v>90.73</c:v>
                </c:pt>
              </c:numCache>
            </c:numRef>
          </c:val>
          <c:extLst>
            <c:ext xmlns:c16="http://schemas.microsoft.com/office/drawing/2014/chart" uri="{C3380CC4-5D6E-409C-BE32-E72D297353CC}">
              <c16:uniqueId val="{00000000-3714-49BB-B0F4-30F8F08125B2}"/>
            </c:ext>
          </c:extLst>
        </c:ser>
        <c:dLbls>
          <c:showLegendKey val="0"/>
          <c:showVal val="0"/>
          <c:showCatName val="0"/>
          <c:showSerName val="0"/>
          <c:showPercent val="0"/>
          <c:showBubbleSize val="0"/>
        </c:dLbls>
        <c:gapWidth val="150"/>
        <c:axId val="573793896"/>
        <c:axId val="57620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3714-49BB-B0F4-30F8F08125B2}"/>
            </c:ext>
          </c:extLst>
        </c:ser>
        <c:dLbls>
          <c:showLegendKey val="0"/>
          <c:showVal val="0"/>
          <c:showCatName val="0"/>
          <c:showSerName val="0"/>
          <c:showPercent val="0"/>
          <c:showBubbleSize val="0"/>
        </c:dLbls>
        <c:marker val="1"/>
        <c:smooth val="0"/>
        <c:axId val="573793896"/>
        <c:axId val="576205360"/>
      </c:lineChart>
      <c:dateAx>
        <c:axId val="573793896"/>
        <c:scaling>
          <c:orientation val="minMax"/>
        </c:scaling>
        <c:delete val="1"/>
        <c:axPos val="b"/>
        <c:numFmt formatCode="&quot;H&quot;yy" sourceLinked="1"/>
        <c:majorTickMark val="none"/>
        <c:minorTickMark val="none"/>
        <c:tickLblPos val="none"/>
        <c:crossAx val="576205360"/>
        <c:crosses val="autoZero"/>
        <c:auto val="1"/>
        <c:lblOffset val="100"/>
        <c:baseTimeUnit val="years"/>
      </c:dateAx>
      <c:valAx>
        <c:axId val="57620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94.82</c:v>
                </c:pt>
                <c:pt idx="1">
                  <c:v>98.71</c:v>
                </c:pt>
                <c:pt idx="2">
                  <c:v>100.62</c:v>
                </c:pt>
                <c:pt idx="3">
                  <c:v>101.72</c:v>
                </c:pt>
                <c:pt idx="4">
                  <c:v>103.13</c:v>
                </c:pt>
              </c:numCache>
            </c:numRef>
          </c:val>
          <c:extLst>
            <c:ext xmlns:c16="http://schemas.microsoft.com/office/drawing/2014/chart" uri="{C3380CC4-5D6E-409C-BE32-E72D297353CC}">
              <c16:uniqueId val="{00000000-815B-4D89-A632-DF2D19AF9EC4}"/>
            </c:ext>
          </c:extLst>
        </c:ser>
        <c:dLbls>
          <c:showLegendKey val="0"/>
          <c:showVal val="0"/>
          <c:showCatName val="0"/>
          <c:showSerName val="0"/>
          <c:showPercent val="0"/>
          <c:showBubbleSize val="0"/>
        </c:dLbls>
        <c:gapWidth val="150"/>
        <c:axId val="573784880"/>
        <c:axId val="57378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815B-4D89-A632-DF2D19AF9EC4}"/>
            </c:ext>
          </c:extLst>
        </c:ser>
        <c:dLbls>
          <c:showLegendKey val="0"/>
          <c:showVal val="0"/>
          <c:showCatName val="0"/>
          <c:showSerName val="0"/>
          <c:showPercent val="0"/>
          <c:showBubbleSize val="0"/>
        </c:dLbls>
        <c:marker val="1"/>
        <c:smooth val="0"/>
        <c:axId val="573784880"/>
        <c:axId val="573785664"/>
      </c:lineChart>
      <c:dateAx>
        <c:axId val="573784880"/>
        <c:scaling>
          <c:orientation val="minMax"/>
        </c:scaling>
        <c:delete val="1"/>
        <c:axPos val="b"/>
        <c:numFmt formatCode="&quot;H&quot;yy" sourceLinked="1"/>
        <c:majorTickMark val="none"/>
        <c:minorTickMark val="none"/>
        <c:tickLblPos val="none"/>
        <c:crossAx val="573785664"/>
        <c:crosses val="autoZero"/>
        <c:auto val="1"/>
        <c:lblOffset val="100"/>
        <c:baseTimeUnit val="years"/>
      </c:dateAx>
      <c:valAx>
        <c:axId val="5737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8.18</c:v>
                </c:pt>
                <c:pt idx="1">
                  <c:v>10.27</c:v>
                </c:pt>
                <c:pt idx="2">
                  <c:v>12.54</c:v>
                </c:pt>
                <c:pt idx="3">
                  <c:v>14.2</c:v>
                </c:pt>
                <c:pt idx="4">
                  <c:v>16.11</c:v>
                </c:pt>
              </c:numCache>
            </c:numRef>
          </c:val>
          <c:extLst>
            <c:ext xmlns:c16="http://schemas.microsoft.com/office/drawing/2014/chart" uri="{C3380CC4-5D6E-409C-BE32-E72D297353CC}">
              <c16:uniqueId val="{00000000-4536-4934-8594-F53599F03B8E}"/>
            </c:ext>
          </c:extLst>
        </c:ser>
        <c:dLbls>
          <c:showLegendKey val="0"/>
          <c:showVal val="0"/>
          <c:showCatName val="0"/>
          <c:showSerName val="0"/>
          <c:showPercent val="0"/>
          <c:showBubbleSize val="0"/>
        </c:dLbls>
        <c:gapWidth val="150"/>
        <c:axId val="573788408"/>
        <c:axId val="57378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4536-4934-8594-F53599F03B8E}"/>
            </c:ext>
          </c:extLst>
        </c:ser>
        <c:dLbls>
          <c:showLegendKey val="0"/>
          <c:showVal val="0"/>
          <c:showCatName val="0"/>
          <c:showSerName val="0"/>
          <c:showPercent val="0"/>
          <c:showBubbleSize val="0"/>
        </c:dLbls>
        <c:marker val="1"/>
        <c:smooth val="0"/>
        <c:axId val="573788408"/>
        <c:axId val="573782136"/>
      </c:lineChart>
      <c:dateAx>
        <c:axId val="573788408"/>
        <c:scaling>
          <c:orientation val="minMax"/>
        </c:scaling>
        <c:delete val="1"/>
        <c:axPos val="b"/>
        <c:numFmt formatCode="&quot;H&quot;yy" sourceLinked="1"/>
        <c:majorTickMark val="none"/>
        <c:minorTickMark val="none"/>
        <c:tickLblPos val="none"/>
        <c:crossAx val="573782136"/>
        <c:crosses val="autoZero"/>
        <c:auto val="1"/>
        <c:lblOffset val="100"/>
        <c:baseTimeUnit val="years"/>
      </c:dateAx>
      <c:valAx>
        <c:axId val="57378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F8-4746-BB00-4FACE70DD88F}"/>
            </c:ext>
          </c:extLst>
        </c:ser>
        <c:dLbls>
          <c:showLegendKey val="0"/>
          <c:showVal val="0"/>
          <c:showCatName val="0"/>
          <c:showSerName val="0"/>
          <c:showPercent val="0"/>
          <c:showBubbleSize val="0"/>
        </c:dLbls>
        <c:gapWidth val="150"/>
        <c:axId val="573787232"/>
        <c:axId val="57378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35F8-4746-BB00-4FACE70DD88F}"/>
            </c:ext>
          </c:extLst>
        </c:ser>
        <c:dLbls>
          <c:showLegendKey val="0"/>
          <c:showVal val="0"/>
          <c:showCatName val="0"/>
          <c:showSerName val="0"/>
          <c:showPercent val="0"/>
          <c:showBubbleSize val="0"/>
        </c:dLbls>
        <c:marker val="1"/>
        <c:smooth val="0"/>
        <c:axId val="573787232"/>
        <c:axId val="573783704"/>
      </c:lineChart>
      <c:dateAx>
        <c:axId val="573787232"/>
        <c:scaling>
          <c:orientation val="minMax"/>
        </c:scaling>
        <c:delete val="1"/>
        <c:axPos val="b"/>
        <c:numFmt formatCode="&quot;H&quot;yy" sourceLinked="1"/>
        <c:majorTickMark val="none"/>
        <c:minorTickMark val="none"/>
        <c:tickLblPos val="none"/>
        <c:crossAx val="573783704"/>
        <c:crosses val="autoZero"/>
        <c:auto val="1"/>
        <c:lblOffset val="100"/>
        <c:baseTimeUnit val="years"/>
      </c:dateAx>
      <c:valAx>
        <c:axId val="57378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34.96</c:v>
                </c:pt>
                <c:pt idx="1">
                  <c:v>37.33</c:v>
                </c:pt>
                <c:pt idx="2">
                  <c:v>35.5</c:v>
                </c:pt>
                <c:pt idx="3">
                  <c:v>29.81</c:v>
                </c:pt>
                <c:pt idx="4">
                  <c:v>20.48</c:v>
                </c:pt>
              </c:numCache>
            </c:numRef>
          </c:val>
          <c:extLst>
            <c:ext xmlns:c16="http://schemas.microsoft.com/office/drawing/2014/chart" uri="{C3380CC4-5D6E-409C-BE32-E72D297353CC}">
              <c16:uniqueId val="{00000000-A250-4507-9E64-5EC6042941B9}"/>
            </c:ext>
          </c:extLst>
        </c:ser>
        <c:dLbls>
          <c:showLegendKey val="0"/>
          <c:showVal val="0"/>
          <c:showCatName val="0"/>
          <c:showSerName val="0"/>
          <c:showPercent val="0"/>
          <c:showBubbleSize val="0"/>
        </c:dLbls>
        <c:gapWidth val="150"/>
        <c:axId val="573786840"/>
        <c:axId val="57378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A250-4507-9E64-5EC6042941B9}"/>
            </c:ext>
          </c:extLst>
        </c:ser>
        <c:dLbls>
          <c:showLegendKey val="0"/>
          <c:showVal val="0"/>
          <c:showCatName val="0"/>
          <c:showSerName val="0"/>
          <c:showPercent val="0"/>
          <c:showBubbleSize val="0"/>
        </c:dLbls>
        <c:marker val="1"/>
        <c:smooth val="0"/>
        <c:axId val="573786840"/>
        <c:axId val="573780176"/>
      </c:lineChart>
      <c:dateAx>
        <c:axId val="573786840"/>
        <c:scaling>
          <c:orientation val="minMax"/>
        </c:scaling>
        <c:delete val="1"/>
        <c:axPos val="b"/>
        <c:numFmt formatCode="&quot;H&quot;yy" sourceLinked="1"/>
        <c:majorTickMark val="none"/>
        <c:minorTickMark val="none"/>
        <c:tickLblPos val="none"/>
        <c:crossAx val="573780176"/>
        <c:crosses val="autoZero"/>
        <c:auto val="1"/>
        <c:lblOffset val="100"/>
        <c:baseTimeUnit val="years"/>
      </c:dateAx>
      <c:valAx>
        <c:axId val="57378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33.53</c:v>
                </c:pt>
                <c:pt idx="1">
                  <c:v>4.95</c:v>
                </c:pt>
                <c:pt idx="2">
                  <c:v>6.69</c:v>
                </c:pt>
                <c:pt idx="3">
                  <c:v>18.190000000000001</c:v>
                </c:pt>
                <c:pt idx="4">
                  <c:v>7.39</c:v>
                </c:pt>
              </c:numCache>
            </c:numRef>
          </c:val>
          <c:extLst>
            <c:ext xmlns:c16="http://schemas.microsoft.com/office/drawing/2014/chart" uri="{C3380CC4-5D6E-409C-BE32-E72D297353CC}">
              <c16:uniqueId val="{00000000-73D6-4B15-AFAA-C72BF5C3BE37}"/>
            </c:ext>
          </c:extLst>
        </c:ser>
        <c:dLbls>
          <c:showLegendKey val="0"/>
          <c:showVal val="0"/>
          <c:showCatName val="0"/>
          <c:showSerName val="0"/>
          <c:showPercent val="0"/>
          <c:showBubbleSize val="0"/>
        </c:dLbls>
        <c:gapWidth val="150"/>
        <c:axId val="573785272"/>
        <c:axId val="57378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73D6-4B15-AFAA-C72BF5C3BE37}"/>
            </c:ext>
          </c:extLst>
        </c:ser>
        <c:dLbls>
          <c:showLegendKey val="0"/>
          <c:showVal val="0"/>
          <c:showCatName val="0"/>
          <c:showSerName val="0"/>
          <c:showPercent val="0"/>
          <c:showBubbleSize val="0"/>
        </c:dLbls>
        <c:marker val="1"/>
        <c:smooth val="0"/>
        <c:axId val="573785272"/>
        <c:axId val="573784488"/>
      </c:lineChart>
      <c:dateAx>
        <c:axId val="573785272"/>
        <c:scaling>
          <c:orientation val="minMax"/>
        </c:scaling>
        <c:delete val="1"/>
        <c:axPos val="b"/>
        <c:numFmt formatCode="&quot;H&quot;yy" sourceLinked="1"/>
        <c:majorTickMark val="none"/>
        <c:minorTickMark val="none"/>
        <c:tickLblPos val="none"/>
        <c:crossAx val="573784488"/>
        <c:crosses val="autoZero"/>
        <c:auto val="1"/>
        <c:lblOffset val="100"/>
        <c:baseTimeUnit val="years"/>
      </c:dateAx>
      <c:valAx>
        <c:axId val="57378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2807.02</c:v>
                </c:pt>
                <c:pt idx="1">
                  <c:v>2637.51</c:v>
                </c:pt>
                <c:pt idx="2">
                  <c:v>3201.58</c:v>
                </c:pt>
                <c:pt idx="3">
                  <c:v>3011.24</c:v>
                </c:pt>
                <c:pt idx="4">
                  <c:v>2645.52</c:v>
                </c:pt>
              </c:numCache>
            </c:numRef>
          </c:val>
          <c:extLst>
            <c:ext xmlns:c16="http://schemas.microsoft.com/office/drawing/2014/chart" uri="{C3380CC4-5D6E-409C-BE32-E72D297353CC}">
              <c16:uniqueId val="{00000000-3F3C-462E-B914-0FDDD70D61FC}"/>
            </c:ext>
          </c:extLst>
        </c:ser>
        <c:dLbls>
          <c:showLegendKey val="0"/>
          <c:showVal val="0"/>
          <c:showCatName val="0"/>
          <c:showSerName val="0"/>
          <c:showPercent val="0"/>
          <c:showBubbleSize val="0"/>
        </c:dLbls>
        <c:gapWidth val="150"/>
        <c:axId val="573790368"/>
        <c:axId val="57378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3F3C-462E-B914-0FDDD70D61FC}"/>
            </c:ext>
          </c:extLst>
        </c:ser>
        <c:dLbls>
          <c:showLegendKey val="0"/>
          <c:showVal val="0"/>
          <c:showCatName val="0"/>
          <c:showSerName val="0"/>
          <c:showPercent val="0"/>
          <c:showBubbleSize val="0"/>
        </c:dLbls>
        <c:marker val="1"/>
        <c:smooth val="0"/>
        <c:axId val="573790368"/>
        <c:axId val="573787624"/>
      </c:lineChart>
      <c:dateAx>
        <c:axId val="573790368"/>
        <c:scaling>
          <c:orientation val="minMax"/>
        </c:scaling>
        <c:delete val="1"/>
        <c:axPos val="b"/>
        <c:numFmt formatCode="&quot;H&quot;yy" sourceLinked="1"/>
        <c:majorTickMark val="none"/>
        <c:minorTickMark val="none"/>
        <c:tickLblPos val="none"/>
        <c:crossAx val="573787624"/>
        <c:crosses val="autoZero"/>
        <c:auto val="1"/>
        <c:lblOffset val="100"/>
        <c:baseTimeUnit val="years"/>
      </c:dateAx>
      <c:valAx>
        <c:axId val="57378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80.66</c:v>
                </c:pt>
                <c:pt idx="1">
                  <c:v>80.45</c:v>
                </c:pt>
                <c:pt idx="2">
                  <c:v>77.52</c:v>
                </c:pt>
                <c:pt idx="3">
                  <c:v>78.73</c:v>
                </c:pt>
                <c:pt idx="4">
                  <c:v>78.8</c:v>
                </c:pt>
              </c:numCache>
            </c:numRef>
          </c:val>
          <c:extLst>
            <c:ext xmlns:c16="http://schemas.microsoft.com/office/drawing/2014/chart" uri="{C3380CC4-5D6E-409C-BE32-E72D297353CC}">
              <c16:uniqueId val="{00000000-088E-4D9E-8B32-099E90CB2D1A}"/>
            </c:ext>
          </c:extLst>
        </c:ser>
        <c:dLbls>
          <c:showLegendKey val="0"/>
          <c:showVal val="0"/>
          <c:showCatName val="0"/>
          <c:showSerName val="0"/>
          <c:showPercent val="0"/>
          <c:showBubbleSize val="0"/>
        </c:dLbls>
        <c:gapWidth val="150"/>
        <c:axId val="573789584"/>
        <c:axId val="57379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088E-4D9E-8B32-099E90CB2D1A}"/>
            </c:ext>
          </c:extLst>
        </c:ser>
        <c:dLbls>
          <c:showLegendKey val="0"/>
          <c:showVal val="0"/>
          <c:showCatName val="0"/>
          <c:showSerName val="0"/>
          <c:showPercent val="0"/>
          <c:showBubbleSize val="0"/>
        </c:dLbls>
        <c:marker val="1"/>
        <c:smooth val="0"/>
        <c:axId val="573789584"/>
        <c:axId val="573792328"/>
      </c:lineChart>
      <c:dateAx>
        <c:axId val="573789584"/>
        <c:scaling>
          <c:orientation val="minMax"/>
        </c:scaling>
        <c:delete val="1"/>
        <c:axPos val="b"/>
        <c:numFmt formatCode="&quot;H&quot;yy" sourceLinked="1"/>
        <c:majorTickMark val="none"/>
        <c:minorTickMark val="none"/>
        <c:tickLblPos val="none"/>
        <c:crossAx val="573792328"/>
        <c:crosses val="autoZero"/>
        <c:auto val="1"/>
        <c:lblOffset val="100"/>
        <c:baseTimeUnit val="years"/>
      </c:dateAx>
      <c:valAx>
        <c:axId val="57379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56BB-4B14-ADD2-CD1F6C4A1389}"/>
            </c:ext>
          </c:extLst>
        </c:ser>
        <c:dLbls>
          <c:showLegendKey val="0"/>
          <c:showVal val="0"/>
          <c:showCatName val="0"/>
          <c:showSerName val="0"/>
          <c:showPercent val="0"/>
          <c:showBubbleSize val="0"/>
        </c:dLbls>
        <c:gapWidth val="150"/>
        <c:axId val="573795464"/>
        <c:axId val="57379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56BB-4B14-ADD2-CD1F6C4A1389}"/>
            </c:ext>
          </c:extLst>
        </c:ser>
        <c:dLbls>
          <c:showLegendKey val="0"/>
          <c:showVal val="0"/>
          <c:showCatName val="0"/>
          <c:showSerName val="0"/>
          <c:showPercent val="0"/>
          <c:showBubbleSize val="0"/>
        </c:dLbls>
        <c:marker val="1"/>
        <c:smooth val="0"/>
        <c:axId val="573795464"/>
        <c:axId val="573793504"/>
      </c:lineChart>
      <c:dateAx>
        <c:axId val="573795464"/>
        <c:scaling>
          <c:orientation val="minMax"/>
        </c:scaling>
        <c:delete val="1"/>
        <c:axPos val="b"/>
        <c:numFmt formatCode="&quot;H&quot;yy" sourceLinked="1"/>
        <c:majorTickMark val="none"/>
        <c:minorTickMark val="none"/>
        <c:tickLblPos val="none"/>
        <c:crossAx val="573793504"/>
        <c:crosses val="autoZero"/>
        <c:auto val="1"/>
        <c:lblOffset val="100"/>
        <c:baseTimeUnit val="years"/>
      </c:dateAx>
      <c:valAx>
        <c:axId val="5737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岡崎市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387791</v>
      </c>
      <c r="AM8" s="69"/>
      <c r="AN8" s="69"/>
      <c r="AO8" s="69"/>
      <c r="AP8" s="69"/>
      <c r="AQ8" s="69"/>
      <c r="AR8" s="69"/>
      <c r="AS8" s="69"/>
      <c r="AT8" s="68">
        <f>データ!T6</f>
        <v>387.2</v>
      </c>
      <c r="AU8" s="68"/>
      <c r="AV8" s="68"/>
      <c r="AW8" s="68"/>
      <c r="AX8" s="68"/>
      <c r="AY8" s="68"/>
      <c r="AZ8" s="68"/>
      <c r="BA8" s="68"/>
      <c r="BB8" s="68">
        <f>データ!U6</f>
        <v>1001.53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34.94</v>
      </c>
      <c r="J10" s="68"/>
      <c r="K10" s="68"/>
      <c r="L10" s="68"/>
      <c r="M10" s="68"/>
      <c r="N10" s="68"/>
      <c r="O10" s="68"/>
      <c r="P10" s="68">
        <f>データ!P6</f>
        <v>1.35</v>
      </c>
      <c r="Q10" s="68"/>
      <c r="R10" s="68"/>
      <c r="S10" s="68"/>
      <c r="T10" s="68"/>
      <c r="U10" s="68"/>
      <c r="V10" s="68"/>
      <c r="W10" s="68">
        <f>データ!Q6</f>
        <v>100</v>
      </c>
      <c r="X10" s="68"/>
      <c r="Y10" s="68"/>
      <c r="Z10" s="68"/>
      <c r="AA10" s="68"/>
      <c r="AB10" s="68"/>
      <c r="AC10" s="68"/>
      <c r="AD10" s="69">
        <f>データ!R6</f>
        <v>1998</v>
      </c>
      <c r="AE10" s="69"/>
      <c r="AF10" s="69"/>
      <c r="AG10" s="69"/>
      <c r="AH10" s="69"/>
      <c r="AI10" s="69"/>
      <c r="AJ10" s="69"/>
      <c r="AK10" s="2"/>
      <c r="AL10" s="69">
        <f>データ!V6</f>
        <v>5243</v>
      </c>
      <c r="AM10" s="69"/>
      <c r="AN10" s="69"/>
      <c r="AO10" s="69"/>
      <c r="AP10" s="69"/>
      <c r="AQ10" s="69"/>
      <c r="AR10" s="69"/>
      <c r="AS10" s="69"/>
      <c r="AT10" s="68">
        <f>データ!W6</f>
        <v>1.72</v>
      </c>
      <c r="AU10" s="68"/>
      <c r="AV10" s="68"/>
      <c r="AW10" s="68"/>
      <c r="AX10" s="68"/>
      <c r="AY10" s="68"/>
      <c r="AZ10" s="68"/>
      <c r="BA10" s="68"/>
      <c r="BB10" s="68">
        <f>データ!X6</f>
        <v>3048.26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8eIxmndbNlJZyQVBDTcSdtnFu+j39zBjsaZnbHaNYw+xKFg6gYz5D94NBIv9Su019j9LAjCA5SbNlRqkjL4gDw==" saltValue="dL+pxMwx6ouwXReLxFmT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232025</v>
      </c>
      <c r="D6" s="33">
        <f t="shared" si="3"/>
        <v>46</v>
      </c>
      <c r="E6" s="33">
        <f t="shared" si="3"/>
        <v>17</v>
      </c>
      <c r="F6" s="33">
        <f t="shared" si="3"/>
        <v>4</v>
      </c>
      <c r="G6" s="33">
        <f t="shared" si="3"/>
        <v>0</v>
      </c>
      <c r="H6" s="33" t="str">
        <f t="shared" si="3"/>
        <v>愛知県　岡崎市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34.94</v>
      </c>
      <c r="P6" s="34">
        <f t="shared" si="3"/>
        <v>1.35</v>
      </c>
      <c r="Q6" s="34">
        <f t="shared" si="3"/>
        <v>100</v>
      </c>
      <c r="R6" s="34">
        <f t="shared" si="3"/>
        <v>1998</v>
      </c>
      <c r="S6" s="34">
        <f t="shared" si="3"/>
        <v>387791</v>
      </c>
      <c r="T6" s="34">
        <f t="shared" si="3"/>
        <v>387.2</v>
      </c>
      <c r="U6" s="34">
        <f t="shared" si="3"/>
        <v>1001.53</v>
      </c>
      <c r="V6" s="34">
        <f t="shared" si="3"/>
        <v>5243</v>
      </c>
      <c r="W6" s="34">
        <f t="shared" si="3"/>
        <v>1.72</v>
      </c>
      <c r="X6" s="34">
        <f t="shared" si="3"/>
        <v>3048.26</v>
      </c>
      <c r="Y6" s="35">
        <f>IF(Y7="",NA(),Y7)</f>
        <v>94.82</v>
      </c>
      <c r="Z6" s="35">
        <f t="shared" ref="Z6:AH6" si="4">IF(Z7="",NA(),Z7)</f>
        <v>98.71</v>
      </c>
      <c r="AA6" s="35">
        <f t="shared" si="4"/>
        <v>100.62</v>
      </c>
      <c r="AB6" s="35">
        <f t="shared" si="4"/>
        <v>101.72</v>
      </c>
      <c r="AC6" s="35">
        <f t="shared" si="4"/>
        <v>103.13</v>
      </c>
      <c r="AD6" s="35">
        <f t="shared" si="4"/>
        <v>100.94</v>
      </c>
      <c r="AE6" s="35">
        <f t="shared" si="4"/>
        <v>100.85</v>
      </c>
      <c r="AF6" s="35">
        <f t="shared" si="4"/>
        <v>102.13</v>
      </c>
      <c r="AG6" s="35">
        <f t="shared" si="4"/>
        <v>101.72</v>
      </c>
      <c r="AH6" s="35">
        <f t="shared" si="4"/>
        <v>102.73</v>
      </c>
      <c r="AI6" s="34" t="str">
        <f>IF(AI7="","",IF(AI7="-","【-】","【"&amp;SUBSTITUTE(TEXT(AI7,"#,##0.00"),"-","△")&amp;"】"))</f>
        <v>【102.87】</v>
      </c>
      <c r="AJ6" s="35">
        <f>IF(AJ7="",NA(),AJ7)</f>
        <v>34.96</v>
      </c>
      <c r="AK6" s="35">
        <f t="shared" ref="AK6:AS6" si="5">IF(AK7="",NA(),AK7)</f>
        <v>37.33</v>
      </c>
      <c r="AL6" s="35">
        <f t="shared" si="5"/>
        <v>35.5</v>
      </c>
      <c r="AM6" s="35">
        <f t="shared" si="5"/>
        <v>29.81</v>
      </c>
      <c r="AN6" s="35">
        <f t="shared" si="5"/>
        <v>20.48</v>
      </c>
      <c r="AO6" s="35">
        <f t="shared" si="5"/>
        <v>101.85</v>
      </c>
      <c r="AP6" s="35">
        <f t="shared" si="5"/>
        <v>110.77</v>
      </c>
      <c r="AQ6" s="35">
        <f t="shared" si="5"/>
        <v>109.51</v>
      </c>
      <c r="AR6" s="35">
        <f t="shared" si="5"/>
        <v>112.88</v>
      </c>
      <c r="AS6" s="35">
        <f t="shared" si="5"/>
        <v>94.97</v>
      </c>
      <c r="AT6" s="34" t="str">
        <f>IF(AT7="","",IF(AT7="-","【-】","【"&amp;SUBSTITUTE(TEXT(AT7,"#,##0.00"),"-","△")&amp;"】"))</f>
        <v>【76.63】</v>
      </c>
      <c r="AU6" s="35">
        <f>IF(AU7="",NA(),AU7)</f>
        <v>33.53</v>
      </c>
      <c r="AV6" s="35">
        <f t="shared" ref="AV6:BD6" si="6">IF(AV7="",NA(),AV7)</f>
        <v>4.95</v>
      </c>
      <c r="AW6" s="35">
        <f t="shared" si="6"/>
        <v>6.69</v>
      </c>
      <c r="AX6" s="35">
        <f t="shared" si="6"/>
        <v>18.190000000000001</v>
      </c>
      <c r="AY6" s="35">
        <f t="shared" si="6"/>
        <v>7.39</v>
      </c>
      <c r="AZ6" s="35">
        <f t="shared" si="6"/>
        <v>49.07</v>
      </c>
      <c r="BA6" s="35">
        <f t="shared" si="6"/>
        <v>46.78</v>
      </c>
      <c r="BB6" s="35">
        <f t="shared" si="6"/>
        <v>47.44</v>
      </c>
      <c r="BC6" s="35">
        <f t="shared" si="6"/>
        <v>49.18</v>
      </c>
      <c r="BD6" s="35">
        <f t="shared" si="6"/>
        <v>47.72</v>
      </c>
      <c r="BE6" s="34" t="str">
        <f>IF(BE7="","",IF(BE7="-","【-】","【"&amp;SUBSTITUTE(TEXT(BE7,"#,##0.00"),"-","△")&amp;"】"))</f>
        <v>【49.61】</v>
      </c>
      <c r="BF6" s="35">
        <f>IF(BF7="",NA(),BF7)</f>
        <v>2807.02</v>
      </c>
      <c r="BG6" s="35">
        <f t="shared" ref="BG6:BO6" si="7">IF(BG7="",NA(),BG7)</f>
        <v>2637.51</v>
      </c>
      <c r="BH6" s="35">
        <f t="shared" si="7"/>
        <v>3201.58</v>
      </c>
      <c r="BI6" s="35">
        <f t="shared" si="7"/>
        <v>3011.24</v>
      </c>
      <c r="BJ6" s="35">
        <f t="shared" si="7"/>
        <v>2645.52</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80.66</v>
      </c>
      <c r="BR6" s="35">
        <f t="shared" ref="BR6:BZ6" si="8">IF(BR7="",NA(),BR7)</f>
        <v>80.45</v>
      </c>
      <c r="BS6" s="35">
        <f t="shared" si="8"/>
        <v>77.52</v>
      </c>
      <c r="BT6" s="35">
        <f t="shared" si="8"/>
        <v>78.73</v>
      </c>
      <c r="BU6" s="35">
        <f t="shared" si="8"/>
        <v>78.8</v>
      </c>
      <c r="BV6" s="35">
        <f t="shared" si="8"/>
        <v>66.22</v>
      </c>
      <c r="BW6" s="35">
        <f t="shared" si="8"/>
        <v>69.87</v>
      </c>
      <c r="BX6" s="35">
        <f t="shared" si="8"/>
        <v>74.3</v>
      </c>
      <c r="BY6" s="35">
        <f t="shared" si="8"/>
        <v>72.260000000000005</v>
      </c>
      <c r="BZ6" s="35">
        <f t="shared" si="8"/>
        <v>71.84</v>
      </c>
      <c r="CA6" s="34" t="str">
        <f>IF(CA7="","",IF(CA7="-","【-】","【"&amp;SUBSTITUTE(TEXT(CA7,"#,##0.00"),"-","△")&amp;"】"))</f>
        <v>【74.17】</v>
      </c>
      <c r="CB6" s="35">
        <f>IF(CB7="",NA(),CB7)</f>
        <v>150</v>
      </c>
      <c r="CC6" s="35">
        <f t="shared" ref="CC6:CK6" si="9">IF(CC7="",NA(),CC7)</f>
        <v>150</v>
      </c>
      <c r="CD6" s="35">
        <f t="shared" si="9"/>
        <v>150</v>
      </c>
      <c r="CE6" s="35">
        <f t="shared" si="9"/>
        <v>150</v>
      </c>
      <c r="CF6" s="35">
        <f t="shared" si="9"/>
        <v>150</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87.14</v>
      </c>
      <c r="CY6" s="35">
        <f t="shared" ref="CY6:DG6" si="11">IF(CY7="",NA(),CY7)</f>
        <v>88.84</v>
      </c>
      <c r="CZ6" s="35">
        <f t="shared" si="11"/>
        <v>91.32</v>
      </c>
      <c r="DA6" s="35">
        <f t="shared" si="11"/>
        <v>90.65</v>
      </c>
      <c r="DB6" s="35">
        <f t="shared" si="11"/>
        <v>90.73</v>
      </c>
      <c r="DC6" s="35">
        <f t="shared" si="11"/>
        <v>82.9</v>
      </c>
      <c r="DD6" s="35">
        <f t="shared" si="11"/>
        <v>83.5</v>
      </c>
      <c r="DE6" s="35">
        <f t="shared" si="11"/>
        <v>83.06</v>
      </c>
      <c r="DF6" s="35">
        <f t="shared" si="11"/>
        <v>83.32</v>
      </c>
      <c r="DG6" s="35">
        <f t="shared" si="11"/>
        <v>83.75</v>
      </c>
      <c r="DH6" s="34" t="str">
        <f>IF(DH7="","",IF(DH7="-","【-】","【"&amp;SUBSTITUTE(TEXT(DH7,"#,##0.00"),"-","△")&amp;"】"))</f>
        <v>【84.20】</v>
      </c>
      <c r="DI6" s="35">
        <f>IF(DI7="",NA(),DI7)</f>
        <v>8.18</v>
      </c>
      <c r="DJ6" s="35">
        <f t="shared" ref="DJ6:DR6" si="12">IF(DJ7="",NA(),DJ7)</f>
        <v>10.27</v>
      </c>
      <c r="DK6" s="35">
        <f t="shared" si="12"/>
        <v>12.54</v>
      </c>
      <c r="DL6" s="35">
        <f t="shared" si="12"/>
        <v>14.2</v>
      </c>
      <c r="DM6" s="35">
        <f t="shared" si="12"/>
        <v>16.11</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232025</v>
      </c>
      <c r="D7" s="37">
        <v>46</v>
      </c>
      <c r="E7" s="37">
        <v>17</v>
      </c>
      <c r="F7" s="37">
        <v>4</v>
      </c>
      <c r="G7" s="37">
        <v>0</v>
      </c>
      <c r="H7" s="37" t="s">
        <v>96</v>
      </c>
      <c r="I7" s="37" t="s">
        <v>97</v>
      </c>
      <c r="J7" s="37" t="s">
        <v>98</v>
      </c>
      <c r="K7" s="37" t="s">
        <v>99</v>
      </c>
      <c r="L7" s="37" t="s">
        <v>100</v>
      </c>
      <c r="M7" s="37" t="s">
        <v>101</v>
      </c>
      <c r="N7" s="38" t="s">
        <v>102</v>
      </c>
      <c r="O7" s="38">
        <v>34.94</v>
      </c>
      <c r="P7" s="38">
        <v>1.35</v>
      </c>
      <c r="Q7" s="38">
        <v>100</v>
      </c>
      <c r="R7" s="38">
        <v>1998</v>
      </c>
      <c r="S7" s="38">
        <v>387791</v>
      </c>
      <c r="T7" s="38">
        <v>387.2</v>
      </c>
      <c r="U7" s="38">
        <v>1001.53</v>
      </c>
      <c r="V7" s="38">
        <v>5243</v>
      </c>
      <c r="W7" s="38">
        <v>1.72</v>
      </c>
      <c r="X7" s="38">
        <v>3048.26</v>
      </c>
      <c r="Y7" s="38">
        <v>94.82</v>
      </c>
      <c r="Z7" s="38">
        <v>98.71</v>
      </c>
      <c r="AA7" s="38">
        <v>100.62</v>
      </c>
      <c r="AB7" s="38">
        <v>101.72</v>
      </c>
      <c r="AC7" s="38">
        <v>103.13</v>
      </c>
      <c r="AD7" s="38">
        <v>100.94</v>
      </c>
      <c r="AE7" s="38">
        <v>100.85</v>
      </c>
      <c r="AF7" s="38">
        <v>102.13</v>
      </c>
      <c r="AG7" s="38">
        <v>101.72</v>
      </c>
      <c r="AH7" s="38">
        <v>102.73</v>
      </c>
      <c r="AI7" s="38">
        <v>102.87</v>
      </c>
      <c r="AJ7" s="38">
        <v>34.96</v>
      </c>
      <c r="AK7" s="38">
        <v>37.33</v>
      </c>
      <c r="AL7" s="38">
        <v>35.5</v>
      </c>
      <c r="AM7" s="38">
        <v>29.81</v>
      </c>
      <c r="AN7" s="38">
        <v>20.48</v>
      </c>
      <c r="AO7" s="38">
        <v>101.85</v>
      </c>
      <c r="AP7" s="38">
        <v>110.77</v>
      </c>
      <c r="AQ7" s="38">
        <v>109.51</v>
      </c>
      <c r="AR7" s="38">
        <v>112.88</v>
      </c>
      <c r="AS7" s="38">
        <v>94.97</v>
      </c>
      <c r="AT7" s="38">
        <v>76.63</v>
      </c>
      <c r="AU7" s="38">
        <v>33.53</v>
      </c>
      <c r="AV7" s="38">
        <v>4.95</v>
      </c>
      <c r="AW7" s="38">
        <v>6.69</v>
      </c>
      <c r="AX7" s="38">
        <v>18.190000000000001</v>
      </c>
      <c r="AY7" s="38">
        <v>7.39</v>
      </c>
      <c r="AZ7" s="38">
        <v>49.07</v>
      </c>
      <c r="BA7" s="38">
        <v>46.78</v>
      </c>
      <c r="BB7" s="38">
        <v>47.44</v>
      </c>
      <c r="BC7" s="38">
        <v>49.18</v>
      </c>
      <c r="BD7" s="38">
        <v>47.72</v>
      </c>
      <c r="BE7" s="38">
        <v>49.61</v>
      </c>
      <c r="BF7" s="38">
        <v>2807.02</v>
      </c>
      <c r="BG7" s="38">
        <v>2637.51</v>
      </c>
      <c r="BH7" s="38">
        <v>3201.58</v>
      </c>
      <c r="BI7" s="38">
        <v>3011.24</v>
      </c>
      <c r="BJ7" s="38">
        <v>2645.52</v>
      </c>
      <c r="BK7" s="38">
        <v>1434.89</v>
      </c>
      <c r="BL7" s="38">
        <v>1298.9100000000001</v>
      </c>
      <c r="BM7" s="38">
        <v>1243.71</v>
      </c>
      <c r="BN7" s="38">
        <v>1194.1500000000001</v>
      </c>
      <c r="BO7" s="38">
        <v>1206.79</v>
      </c>
      <c r="BP7" s="38">
        <v>1218.7</v>
      </c>
      <c r="BQ7" s="38">
        <v>80.66</v>
      </c>
      <c r="BR7" s="38">
        <v>80.45</v>
      </c>
      <c r="BS7" s="38">
        <v>77.52</v>
      </c>
      <c r="BT7" s="38">
        <v>78.73</v>
      </c>
      <c r="BU7" s="38">
        <v>78.8</v>
      </c>
      <c r="BV7" s="38">
        <v>66.22</v>
      </c>
      <c r="BW7" s="38">
        <v>69.87</v>
      </c>
      <c r="BX7" s="38">
        <v>74.3</v>
      </c>
      <c r="BY7" s="38">
        <v>72.260000000000005</v>
      </c>
      <c r="BZ7" s="38">
        <v>71.84</v>
      </c>
      <c r="CA7" s="38">
        <v>74.17</v>
      </c>
      <c r="CB7" s="38">
        <v>150</v>
      </c>
      <c r="CC7" s="38">
        <v>150</v>
      </c>
      <c r="CD7" s="38">
        <v>150</v>
      </c>
      <c r="CE7" s="38">
        <v>150</v>
      </c>
      <c r="CF7" s="38">
        <v>150</v>
      </c>
      <c r="CG7" s="38">
        <v>246.72</v>
      </c>
      <c r="CH7" s="38">
        <v>234.96</v>
      </c>
      <c r="CI7" s="38">
        <v>221.81</v>
      </c>
      <c r="CJ7" s="38">
        <v>230.02</v>
      </c>
      <c r="CK7" s="38">
        <v>228.47</v>
      </c>
      <c r="CL7" s="38">
        <v>218.56</v>
      </c>
      <c r="CM7" s="38" t="s">
        <v>102</v>
      </c>
      <c r="CN7" s="38" t="s">
        <v>102</v>
      </c>
      <c r="CO7" s="38" t="s">
        <v>102</v>
      </c>
      <c r="CP7" s="38" t="s">
        <v>102</v>
      </c>
      <c r="CQ7" s="38" t="s">
        <v>102</v>
      </c>
      <c r="CR7" s="38">
        <v>41.35</v>
      </c>
      <c r="CS7" s="38">
        <v>42.9</v>
      </c>
      <c r="CT7" s="38">
        <v>43.36</v>
      </c>
      <c r="CU7" s="38">
        <v>42.56</v>
      </c>
      <c r="CV7" s="38">
        <v>42.47</v>
      </c>
      <c r="CW7" s="38">
        <v>42.86</v>
      </c>
      <c r="CX7" s="38">
        <v>87.14</v>
      </c>
      <c r="CY7" s="38">
        <v>88.84</v>
      </c>
      <c r="CZ7" s="38">
        <v>91.32</v>
      </c>
      <c r="DA7" s="38">
        <v>90.65</v>
      </c>
      <c r="DB7" s="38">
        <v>90.73</v>
      </c>
      <c r="DC7" s="38">
        <v>82.9</v>
      </c>
      <c r="DD7" s="38">
        <v>83.5</v>
      </c>
      <c r="DE7" s="38">
        <v>83.06</v>
      </c>
      <c r="DF7" s="38">
        <v>83.32</v>
      </c>
      <c r="DG7" s="38">
        <v>83.75</v>
      </c>
      <c r="DH7" s="38">
        <v>84.2</v>
      </c>
      <c r="DI7" s="38">
        <v>8.18</v>
      </c>
      <c r="DJ7" s="38">
        <v>10.27</v>
      </c>
      <c r="DK7" s="38">
        <v>12.54</v>
      </c>
      <c r="DL7" s="38">
        <v>14.2</v>
      </c>
      <c r="DM7" s="38">
        <v>16.11</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2021-01-20T01:05:06Z</cp:lastPrinted>
  <dcterms:created xsi:type="dcterms:W3CDTF">2020-12-04T02:33:17Z</dcterms:created>
  <dcterms:modified xsi:type="dcterms:W3CDTF">2021-02-22T02:24:45Z</dcterms:modified>
  <cp:category/>
</cp:coreProperties>
</file>