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7特定環境保全公共下水道\"/>
    </mc:Choice>
  </mc:AlternateContent>
  <workbookProtection workbookAlgorithmName="SHA-512" workbookHashValue="YqRP9WxvO+LvY65W/seebkySXfDf3Ov0hTstfG3THaJvn1NLy4upSTIjlvM8uQAhg3WD5zuEGtNuI5MxPZFREg==" workbookSaltValue="Qtp/uLFtC5I0doVn3IMP+A=="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U6" i="5"/>
  <c r="BB8" i="4" s="1"/>
  <c r="T6" i="5"/>
  <c r="S6" i="5"/>
  <c r="R6" i="5"/>
  <c r="Q6" i="5"/>
  <c r="W10" i="4" s="1"/>
  <c r="P6" i="5"/>
  <c r="O6" i="5"/>
  <c r="I10" i="4" s="1"/>
  <c r="N6" i="5"/>
  <c r="M6" i="5"/>
  <c r="AD8" i="4" s="1"/>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BB10" i="4"/>
  <c r="AL10" i="4"/>
  <c r="AD10" i="4"/>
  <c r="P10" i="4"/>
  <c r="B10" i="4"/>
  <c r="AT8" i="4"/>
  <c r="AL8" i="4"/>
  <c r="W8" i="4"/>
  <c r="I8" i="4"/>
  <c r="B6" i="4"/>
</calcChain>
</file>

<file path=xl/sharedStrings.xml><?xml version="1.0" encoding="utf-8"?>
<sst xmlns="http://schemas.openxmlformats.org/spreadsheetml/2006/main" count="231" uniqueCount="116">
  <si>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</si>
  <si>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</si>
  <si>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</si>
  <si>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</si>
  <si>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</si>
  <si>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</si>
  <si>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</si>
  <si>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</si>
  <si>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</si>
  <si>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</si>
  <si>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</si>
  <si>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</si>
  <si>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</si>
  <si>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</si>
  <si>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</si>
  <si>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</si>
  <si>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</si>
  <si>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</si>
  <si>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</si>
  <si>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</si>
  <si>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</si>
  <si>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</si>
  <si>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</si>
  <si>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</si>
  <si>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</si>
  <si>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</si>
  <si>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</si>
  <si>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</si>
  <si>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</si>
  <si>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</si>
  <si>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</si>
  <si>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</si>
  <si>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</si>
  <si>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</si>
  <si>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</si>
  <si>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</si>
  <si>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</si>
  <si>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</si>
  <si>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</si>
  <si>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</si>
  <si>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</si>
  <si>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</si>
  <si>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</si>
  <si>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</si>
  <si>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</si>
  <si>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</si>
  <si>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</si>
  <si>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</si>
  <si>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</si>
  <si>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</si>
  <si>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</si>
  <si>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</si>
  <si>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</si>
  <si>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</si>
  <si>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</si>
  <si>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</si>
  <si>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</si>
  <si>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</si>
  <si>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</si>
  <si>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</si>
  <si>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</si>
  <si>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</si>
  <si>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</si>
  <si>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</si>
  <si>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</si>
  <si>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</si>
  <si>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</si>
  <si>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</si>
  <si>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</si>
  <si>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</si>
  <si>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</si>
  <si>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</si>
  <si>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</si>
  <si>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</si>
  <si>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</si>
  <si>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</si>
  <si>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</si>
  <si>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</si>
  <si>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</si>
  <si>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</si>
  <si>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</si>
  <si>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</si>
  <si>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</si>
  <si>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</si>
  <si>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</si>
  <si>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</si>
  <si>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</si>
  <si>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</si>
  <si>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</si>
  <si>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</si>
  <si>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</si>
  <si>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</si>
  <si>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</si>
  <si>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</si>
  <si>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</si>
  <si>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</si>
  <si>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豊田市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</si>
  <si>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</si>
  <si>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</si>
  <si>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</si>
  <si>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</si>
  <si>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</si>
  <si>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</si>
  <si>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</si>
  <si>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</si>
  <si>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</si>
  <si>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</si>
  <si>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</si>
  <si>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</si>
  <si>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</si>
  <si>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</si>
  <si>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</si>
  <si>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</si>
  <si>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「①有形固定資産減価償却率」は、既存資産の償却が進み、徐々に値が上昇している。
「②管渠老朽化率」は、平成30年度に、昭和40年代に民間が整備した団地から引き継いだ管路が法定耐用年数の50年を超えたため老朽化率が上昇した。今後は、ストックマネジメント計画に基づいた管路の点検調査を実施し、必要に応じて更新工事を実施していく。
「③管渠改善率」は、改善が必要な管渠がなく、本格的な更新時期を迎えていないため、数値が現れていない。</t>
    <rPh sb="2" eb="4">
      <t>ユウケイ</t>
    </rPh>
    <rPh sb="4" eb="6">
      <t>コテイ</t>
    </rPh>
    <rPh sb="6" eb="8">
      <t>シサン</t>
    </rPh>
    <rPh sb="8" eb="10">
      <t>ゲンカ</t>
    </rPh>
    <rPh sb="10" eb="12">
      <t>ショウキャク</t>
    </rPh>
    <rPh sb="12" eb="13">
      <t>リツ</t>
    </rPh>
    <rPh sb="16" eb="18">
      <t>キゾン</t>
    </rPh>
    <rPh sb="18" eb="20">
      <t>シサン</t>
    </rPh>
    <rPh sb="21" eb="23">
      <t>ショウキャク</t>
    </rPh>
    <rPh sb="24" eb="25">
      <t>スス</t>
    </rPh>
    <rPh sb="32" eb="34">
      <t>ジョウショウネンドアスケチクセイビカンリョウジギョウヒシハラミバラキンゲンショウリュウドウフサイテイカヒリツジョウショウキギョウサイザンダカタイジギョウキボヒリツネンドアスケチクカンキョセイビショリジョウカンセイキギョウケイヒカイシュウリツネンドイッパンカイケイキジュンガイクリイレキンセイリイジカンリヒゾウカゲスイドウセツゾクコンゴジュンジオコナミコオスイショリゲンカヘイセイネンドアスケチクキョウヨウカイシイジカンリヒゾウカオスイショリゲンカジョウショウシセツリヨウリツヘイセイネンドショリスイリョウゾウカコウリツセイコウジョウネンドアスケチクキョウヨウカイシコンゴゲスイドウセツゾクジュンジススミコシセツリヨウリツジョジョジョウショウカンガスイセンカリツヘイセイネンドアスケチクキョウヨウカイシショネンドショリクイキナイジンコウゾウカゲスイドウセツゾクジュンジススミコスイセンカリツテイカ</t>
    </rPh>
    <rPh sb="42" eb="44">
      <t>カンキョ</t>
    </rPh>
    <rPh sb="44" eb="47">
      <t>ロウキュウカ</t>
    </rPh>
    <rPh sb="47" eb="48">
      <t>リツ</t>
    </rPh>
    <rPh sb="51" eb="53">
      <t>ヘイセイ</t>
    </rPh>
    <rPh sb="55" eb="57">
      <t>ネンド</t>
    </rPh>
    <rPh sb="59" eb="61">
      <t>ショウワ</t>
    </rPh>
    <rPh sb="63" eb="65">
      <t>ネンダイ</t>
    </rPh>
    <rPh sb="66" eb="68">
      <t>ミンカン</t>
    </rPh>
    <rPh sb="69" eb="71">
      <t>セイビ</t>
    </rPh>
    <rPh sb="73" eb="75">
      <t>ダンチ</t>
    </rPh>
    <rPh sb="77" eb="78">
      <t>ヒ</t>
    </rPh>
    <rPh sb="79" eb="80">
      <t>ツ</t>
    </rPh>
    <rPh sb="82" eb="84">
      <t>カンロ</t>
    </rPh>
    <rPh sb="85" eb="87">
      <t>ホウテイ</t>
    </rPh>
    <rPh sb="87" eb="89">
      <t>タイヨウ</t>
    </rPh>
    <rPh sb="89" eb="91">
      <t>ネンスウ</t>
    </rPh>
    <rPh sb="94" eb="95">
      <t>ネン</t>
    </rPh>
    <rPh sb="96" eb="97">
      <t>コ</t>
    </rPh>
    <rPh sb="101" eb="104">
      <t>ロウキュウカ</t>
    </rPh>
    <rPh sb="104" eb="105">
      <t>リツ</t>
    </rPh>
    <rPh sb="106" eb="108">
      <t>ジョウショウ</t>
    </rPh>
    <rPh sb="111" eb="113">
      <t>コンゴ</t>
    </rPh>
    <rPh sb="125" eb="127">
      <t>ケイカク</t>
    </rPh>
    <rPh sb="128" eb="129">
      <t>モト</t>
    </rPh>
    <rPh sb="132" eb="134">
      <t>カンロ</t>
    </rPh>
    <rPh sb="135" eb="137">
      <t>テンケン</t>
    </rPh>
    <rPh sb="137" eb="139">
      <t>チョウサ</t>
    </rPh>
    <rPh sb="140" eb="142">
      <t>ジッシ</t>
    </rPh>
    <rPh sb="144" eb="146">
      <t>ヒツヨウ</t>
    </rPh>
    <rPh sb="147" eb="148">
      <t>オウ</t>
    </rPh>
    <rPh sb="150" eb="152">
      <t>コウシン</t>
    </rPh>
    <rPh sb="152" eb="154">
      <t>コウジ</t>
    </rPh>
    <rPh sb="155" eb="157">
      <t>ジッシ</t>
    </rPh>
    <rPh sb="165" eb="167">
      <t>カンキョ</t>
    </rPh>
    <rPh sb="167" eb="169">
      <t>カイゼン</t>
    </rPh>
    <rPh sb="169" eb="170">
      <t>リツ</t>
    </rPh>
    <rPh sb="173" eb="175">
      <t>カイゼン</t>
    </rPh>
    <rPh sb="176" eb="178">
      <t>ヒツヨウ</t>
    </rPh>
    <rPh sb="179" eb="181">
      <t>カンキョ</t>
    </rPh>
    <rPh sb="185" eb="188">
      <t>ホンカクテキ</t>
    </rPh>
    <rPh sb="189" eb="191">
      <t>コウシン</t>
    </rPh>
    <rPh sb="191" eb="193">
      <t>ジキ</t>
    </rPh>
    <rPh sb="194" eb="195">
      <t>ムカ</t>
    </rPh>
    <rPh sb="203" eb="205">
      <t>スウチ</t>
    </rPh>
    <rPh sb="206" eb="207">
      <t>アラワ</t>
    </rPh>
    <phoneticPr fontId="15"/>
  </si>
  <si>
    <t>　全体としては、平成28年度からの足助地区の供用開始が大きく数値に反映されている。一般会計からの繰入れにより純損失は発生していないが、今後、税制等の変更による財政構造の変化によって一般会計からの繰入れが厳しくなっていくことが想定される。経営の根幹をなす使用料収入を確保するため、供用を開始した足助地区の下水道接続率を向上させ、収益を確保する必要がある。
　併せて、流域下水道への接続などを検討し、より効率的な事業の運営を目指すことにより、一般会計からの繰入れを抑制できるよう努めていく。
　また、ストックマネジメント計画に基づき、管渠等の更新時期の平準化を図り、財政収支とのバランスのとれた、最も効率的・効果的な更新を実施していく。
　下水道事業経営戦略は、平成29年度から10年間を対象として策定している。経営比較分析等により効果を評価し、適宜、見直しを図りながら取組を着実に実行していく。令和４年度に見直し予定。</t>
    <rPh sb="1" eb="3">
      <t>ゼンタイ</t>
    </rPh>
    <rPh sb="8" eb="10">
      <t>ヘイセイ</t>
    </rPh>
    <rPh sb="12" eb="14">
      <t>ネンド</t>
    </rPh>
    <rPh sb="17" eb="19">
      <t>アスケ</t>
    </rPh>
    <rPh sb="19" eb="21">
      <t>チク</t>
    </rPh>
    <rPh sb="22" eb="24">
      <t>キョウヨウ</t>
    </rPh>
    <rPh sb="24" eb="26">
      <t>カイシ</t>
    </rPh>
    <rPh sb="27" eb="28">
      <t>オオ</t>
    </rPh>
    <rPh sb="30" eb="32">
      <t>スウチ</t>
    </rPh>
    <rPh sb="33" eb="35">
      <t>ハンエイ</t>
    </rPh>
    <rPh sb="41" eb="43">
      <t>イッパン</t>
    </rPh>
    <rPh sb="43" eb="45">
      <t>カイケイ</t>
    </rPh>
    <rPh sb="48" eb="50">
      <t>クリイ</t>
    </rPh>
    <rPh sb="54" eb="55">
      <t>ジュン</t>
    </rPh>
    <rPh sb="55" eb="57">
      <t>ソンシツ</t>
    </rPh>
    <rPh sb="58" eb="60">
      <t>ハッセイ</t>
    </rPh>
    <rPh sb="118" eb="120">
      <t>ケイエイ</t>
    </rPh>
    <rPh sb="121" eb="123">
      <t>コンカン</t>
    </rPh>
    <rPh sb="126" eb="129">
      <t>シヨウリョウ</t>
    </rPh>
    <rPh sb="129" eb="131">
      <t>シュウニュウ</t>
    </rPh>
    <rPh sb="132" eb="134">
      <t>カクホ</t>
    </rPh>
    <rPh sb="139" eb="141">
      <t>キョウヨウ</t>
    </rPh>
    <rPh sb="142" eb="144">
      <t>カイシ</t>
    </rPh>
    <rPh sb="146" eb="148">
      <t>アスケ</t>
    </rPh>
    <rPh sb="148" eb="150">
      <t>チク</t>
    </rPh>
    <rPh sb="151" eb="154">
      <t>ゲスイドウ</t>
    </rPh>
    <rPh sb="154" eb="156">
      <t>セツゾク</t>
    </rPh>
    <rPh sb="156" eb="157">
      <t>リツ</t>
    </rPh>
    <rPh sb="158" eb="160">
      <t>コウジョウ</t>
    </rPh>
    <rPh sb="163" eb="165">
      <t>シュウエキ</t>
    </rPh>
    <rPh sb="166" eb="168">
      <t>カクホ</t>
    </rPh>
    <rPh sb="170" eb="172">
      <t>ヒツヨウ</t>
    </rPh>
    <rPh sb="178" eb="179">
      <t>アワ</t>
    </rPh>
    <rPh sb="182" eb="184">
      <t>リュウイキ</t>
    </rPh>
    <rPh sb="184" eb="187">
      <t>ゲスイドウ</t>
    </rPh>
    <rPh sb="189" eb="191">
      <t>セツゾク</t>
    </rPh>
    <rPh sb="194" eb="196">
      <t>ケントウ</t>
    </rPh>
    <rPh sb="258" eb="260">
      <t>ケイカク</t>
    </rPh>
    <rPh sb="261" eb="262">
      <t>モト</t>
    </rPh>
    <rPh sb="318" eb="321">
      <t>ゲスイドウ</t>
    </rPh>
    <rPh sb="321" eb="323">
      <t>ジギョウ</t>
    </rPh>
    <rPh sb="323" eb="325">
      <t>ケイエイ</t>
    </rPh>
    <rPh sb="325" eb="327">
      <t>センリャク</t>
    </rPh>
    <rPh sb="329" eb="331">
      <t>ヘイセイ</t>
    </rPh>
    <rPh sb="396" eb="398">
      <t>レイワ</t>
    </rPh>
    <rPh sb="399" eb="400">
      <t>ネン</t>
    </rPh>
    <rPh sb="400" eb="401">
      <t>ド</t>
    </rPh>
    <rPh sb="402" eb="404">
      <t>ミナオ</t>
    </rPh>
    <rPh sb="405" eb="407">
      <t>ヨテイ</t>
    </rPh>
    <phoneticPr fontId="15"/>
  </si>
  <si>
    <t xml:space="preserve">「①経常収支比率」は、使用料収入のほかに一般会計からの繰入れがあるため、100％前後で推移している。
「②累積欠損金比率」は、一般会計からの繰入れにより純損失が生じていないため、欠損金が発生していない。
「③流動比率」は、平成29年度まで足助地区の建設事業費の未払金の増減の影響などにより大きく変動しているが、平成30年度以降は整備が完了したため、変動が少なくなる。
「④企業債残高対事業規模比率」は、平成29年度まで、企業債を財源として足助地区において処理場建設を含めた下水道整備を実施していたため企業債残高が多く、類似団体の数値を大きく上回っている。足助地区の供用開始により使用料収入が増加していることから、数値は改善傾向にある。
「⑤経費回収率」は、平成28年度から足助地区の供用を開始し、維持管理費が増加したが、下水道への接続が進まず、使用料収入が少額であったため数値が低下した。平成29年度以降は、徐々に改善している。
「⑥汚水処理原価」は、平成28年度に足助地区の供用を開始したため、維持管理費が増加し、数値が上昇したが、有収水量の増加により減少傾向にある。令和元年度は、ストックマネジメント計画に基づいた状態監視保全による維持管理に切り替えたため汚水処理費が減少し、指標が大幅に改善した。
「⑦施設利用率」は、平成28年度から足助地区の供用を開始したが、下水道への接続は順次進んでいくため、汚水処理量がまだ少なく、数値が低下した。平成29年度以降は、下水道への接続が進んでおり、数値は徐々に上昇している。足助地区が紅葉シーズンに観光人口が集中する地区のため一日処理能力と平均処理水量に大きな乖離があり、類似団体と比較し数値が悪くなっている。
「⑧水洗化率」は、平成28年度から足助地区の供用を開始し、処理区域内人口は増加したが、下水道への接続は順次進むため、数値が低下した。以降は、徐々に数値は上昇しており、今後も、戸別訪問など下水道接続促進活動の充実を図り、数値の改善に努力する。
</t>
    <rPh sb="2" eb="4">
      <t>ケイジョウ</t>
    </rPh>
    <rPh sb="4" eb="6">
      <t>シュウシ</t>
    </rPh>
    <rPh sb="6" eb="8">
      <t>ヒリツ</t>
    </rPh>
    <rPh sb="53" eb="55">
      <t>ルイセキ</t>
    </rPh>
    <rPh sb="55" eb="58">
      <t>ケッソンキン</t>
    </rPh>
    <rPh sb="58" eb="60">
      <t>ヒリツ</t>
    </rPh>
    <rPh sb="104" eb="106">
      <t>リュウドウ</t>
    </rPh>
    <rPh sb="106" eb="108">
      <t>ヒリツ</t>
    </rPh>
    <rPh sb="111" eb="113">
      <t>ヘイセイ</t>
    </rPh>
    <rPh sb="115" eb="117">
      <t>ネンド</t>
    </rPh>
    <rPh sb="119" eb="121">
      <t>アスケ</t>
    </rPh>
    <rPh sb="121" eb="123">
      <t>チク</t>
    </rPh>
    <rPh sb="124" eb="126">
      <t>ケンセツ</t>
    </rPh>
    <rPh sb="126" eb="129">
      <t>ジギョウヒ</t>
    </rPh>
    <rPh sb="130" eb="133">
      <t>ミバライキン</t>
    </rPh>
    <rPh sb="134" eb="136">
      <t>ゾウゲン</t>
    </rPh>
    <rPh sb="137" eb="139">
      <t>エイキョウ</t>
    </rPh>
    <rPh sb="144" eb="145">
      <t>オオ</t>
    </rPh>
    <rPh sb="147" eb="149">
      <t>ヘンドウ</t>
    </rPh>
    <rPh sb="159" eb="160">
      <t>ネン</t>
    </rPh>
    <rPh sb="160" eb="161">
      <t>ド</t>
    </rPh>
    <rPh sb="161" eb="163">
      <t>イコウ</t>
    </rPh>
    <rPh sb="164" eb="166">
      <t>セイビ</t>
    </rPh>
    <rPh sb="167" eb="169">
      <t>カンリョウ</t>
    </rPh>
    <rPh sb="174" eb="176">
      <t>ヘンドウ</t>
    </rPh>
    <rPh sb="177" eb="178">
      <t>スク</t>
    </rPh>
    <rPh sb="186" eb="188">
      <t>キギョウ</t>
    </rPh>
    <rPh sb="188" eb="189">
      <t>サイ</t>
    </rPh>
    <rPh sb="189" eb="191">
      <t>ザンダカ</t>
    </rPh>
    <rPh sb="191" eb="192">
      <t>タイ</t>
    </rPh>
    <rPh sb="192" eb="194">
      <t>ジギョウ</t>
    </rPh>
    <rPh sb="194" eb="196">
      <t>キボ</t>
    </rPh>
    <rPh sb="196" eb="198">
      <t>ヒリツ</t>
    </rPh>
    <rPh sb="201" eb="203">
      <t>ヘイセイ</t>
    </rPh>
    <rPh sb="205" eb="207">
      <t>ネンド</t>
    </rPh>
    <rPh sb="210" eb="212">
      <t>キギョウ</t>
    </rPh>
    <rPh sb="212" eb="213">
      <t>サイ</t>
    </rPh>
    <rPh sb="214" eb="216">
      <t>ザイゲン</t>
    </rPh>
    <rPh sb="219" eb="221">
      <t>アスケ</t>
    </rPh>
    <rPh sb="221" eb="223">
      <t>チク</t>
    </rPh>
    <rPh sb="227" eb="230">
      <t>ショリジョウ</t>
    </rPh>
    <rPh sb="230" eb="232">
      <t>ケンセツ</t>
    </rPh>
    <rPh sb="233" eb="234">
      <t>フク</t>
    </rPh>
    <rPh sb="236" eb="239">
      <t>ゲスイドウ</t>
    </rPh>
    <rPh sb="239" eb="241">
      <t>セイビ</t>
    </rPh>
    <rPh sb="242" eb="244">
      <t>ジッシ</t>
    </rPh>
    <rPh sb="250" eb="252">
      <t>キギョウ</t>
    </rPh>
    <rPh sb="252" eb="253">
      <t>サイ</t>
    </rPh>
    <rPh sb="253" eb="255">
      <t>ザンダカ</t>
    </rPh>
    <rPh sb="256" eb="257">
      <t>オオ</t>
    </rPh>
    <rPh sb="259" eb="261">
      <t>ルイジ</t>
    </rPh>
    <rPh sb="261" eb="263">
      <t>ダンタイ</t>
    </rPh>
    <rPh sb="264" eb="266">
      <t>スウチ</t>
    </rPh>
    <rPh sb="267" eb="268">
      <t>オオ</t>
    </rPh>
    <rPh sb="270" eb="272">
      <t>ウワマワ</t>
    </rPh>
    <rPh sb="292" eb="294">
      <t>シュウニュウ</t>
    </rPh>
    <rPh sb="306" eb="307">
      <t>カズ</t>
    </rPh>
    <rPh sb="309" eb="311">
      <t>カイゼン</t>
    </rPh>
    <rPh sb="311" eb="313">
      <t>ケイコウ</t>
    </rPh>
    <rPh sb="320" eb="322">
      <t>ケイヒ</t>
    </rPh>
    <rPh sb="322" eb="324">
      <t>カイシュウ</t>
    </rPh>
    <rPh sb="324" eb="325">
      <t>リツ</t>
    </rPh>
    <rPh sb="360" eb="363">
      <t>ゲスイドウ</t>
    </rPh>
    <rPh sb="365" eb="367">
      <t>セツゾク</t>
    </rPh>
    <rPh sb="368" eb="369">
      <t>スス</t>
    </rPh>
    <rPh sb="375" eb="377">
      <t>シュウニュウ</t>
    </rPh>
    <rPh sb="378" eb="380">
      <t>ショウガク</t>
    </rPh>
    <rPh sb="386" eb="388">
      <t>スウチ</t>
    </rPh>
    <rPh sb="389" eb="391">
      <t>テイカ</t>
    </rPh>
    <rPh sb="394" eb="396">
      <t>ヘイセイ</t>
    </rPh>
    <rPh sb="398" eb="399">
      <t>ネン</t>
    </rPh>
    <rPh sb="399" eb="400">
      <t>ド</t>
    </rPh>
    <rPh sb="400" eb="402">
      <t>イコウ</t>
    </rPh>
    <rPh sb="404" eb="406">
      <t>ジョジョ</t>
    </rPh>
    <rPh sb="407" eb="409">
      <t>カイゼン</t>
    </rPh>
    <rPh sb="417" eb="419">
      <t>オスイ</t>
    </rPh>
    <rPh sb="419" eb="421">
      <t>ショリ</t>
    </rPh>
    <rPh sb="421" eb="423">
      <t>ゲンカ</t>
    </rPh>
    <rPh sb="426" eb="428">
      <t>ヘイセイ</t>
    </rPh>
    <rPh sb="430" eb="432">
      <t>ネンド</t>
    </rPh>
    <rPh sb="433" eb="435">
      <t>アスケ</t>
    </rPh>
    <rPh sb="435" eb="437">
      <t>チク</t>
    </rPh>
    <rPh sb="438" eb="440">
      <t>キョウヨウ</t>
    </rPh>
    <rPh sb="441" eb="443">
      <t>カイシ</t>
    </rPh>
    <rPh sb="448" eb="450">
      <t>イジ</t>
    </rPh>
    <rPh sb="450" eb="453">
      <t>カンリヒ</t>
    </rPh>
    <rPh sb="454" eb="456">
      <t>ゾウカ</t>
    </rPh>
    <rPh sb="461" eb="463">
      <t>ジョウショウ</t>
    </rPh>
    <rPh sb="467" eb="468">
      <t>ユウ</t>
    </rPh>
    <rPh sb="468" eb="469">
      <t>シュウ</t>
    </rPh>
    <rPh sb="469" eb="471">
      <t>スイリョウ</t>
    </rPh>
    <rPh sb="472" eb="474">
      <t>ゾウカ</t>
    </rPh>
    <rPh sb="477" eb="479">
      <t>ゲンショウ</t>
    </rPh>
    <rPh sb="479" eb="481">
      <t>ケイコウ</t>
    </rPh>
    <rPh sb="509" eb="511">
      <t>ジョウタイ</t>
    </rPh>
    <rPh sb="511" eb="513">
      <t>カンシ</t>
    </rPh>
    <rPh sb="513" eb="515">
      <t>ホゼン</t>
    </rPh>
    <rPh sb="554" eb="556">
      <t>シセツ</t>
    </rPh>
    <rPh sb="556" eb="559">
      <t>リヨウリツ</t>
    </rPh>
    <rPh sb="594" eb="595">
      <t>スス</t>
    </rPh>
    <rPh sb="602" eb="604">
      <t>オスイ</t>
    </rPh>
    <rPh sb="604" eb="606">
      <t>ショリ</t>
    </rPh>
    <rPh sb="606" eb="607">
      <t>リョウ</t>
    </rPh>
    <rPh sb="614" eb="616">
      <t>スウチ</t>
    </rPh>
    <rPh sb="617" eb="619">
      <t>テイカ</t>
    </rPh>
    <rPh sb="622" eb="624">
      <t>ヘイセイ</t>
    </rPh>
    <rPh sb="626" eb="627">
      <t>ネン</t>
    </rPh>
    <rPh sb="627" eb="628">
      <t>ド</t>
    </rPh>
    <rPh sb="628" eb="630">
      <t>イコウ</t>
    </rPh>
    <rPh sb="632" eb="635">
      <t>ゲスイドウ</t>
    </rPh>
    <rPh sb="637" eb="639">
      <t>セツゾク</t>
    </rPh>
    <rPh sb="640" eb="641">
      <t>スス</t>
    </rPh>
    <rPh sb="646" eb="648">
      <t>スウチ</t>
    </rPh>
    <rPh sb="649" eb="651">
      <t>ジョジョ</t>
    </rPh>
    <rPh sb="652" eb="654">
      <t>ジョウショウ</t>
    </rPh>
    <rPh sb="659" eb="661">
      <t>アスケ</t>
    </rPh>
    <rPh sb="661" eb="663">
      <t>チク</t>
    </rPh>
    <rPh sb="664" eb="666">
      <t>コウヨウ</t>
    </rPh>
    <rPh sb="671" eb="673">
      <t>カンコウ</t>
    </rPh>
    <rPh sb="673" eb="675">
      <t>ジンコウ</t>
    </rPh>
    <rPh sb="676" eb="678">
      <t>シュウチュウ</t>
    </rPh>
    <rPh sb="680" eb="682">
      <t>チク</t>
    </rPh>
    <rPh sb="685" eb="687">
      <t>イチニチ</t>
    </rPh>
    <rPh sb="687" eb="689">
      <t>ショリ</t>
    </rPh>
    <rPh sb="689" eb="691">
      <t>ノウリョク</t>
    </rPh>
    <rPh sb="692" eb="694">
      <t>ヘイキン</t>
    </rPh>
    <rPh sb="694" eb="696">
      <t>ショリ</t>
    </rPh>
    <rPh sb="696" eb="698">
      <t>スイリョウ</t>
    </rPh>
    <rPh sb="699" eb="700">
      <t>オオ</t>
    </rPh>
    <rPh sb="702" eb="704">
      <t>カイリ</t>
    </rPh>
    <rPh sb="708" eb="710">
      <t>ルイジ</t>
    </rPh>
    <rPh sb="710" eb="712">
      <t>ダンタイ</t>
    </rPh>
    <rPh sb="713" eb="715">
      <t>ヒカク</t>
    </rPh>
    <rPh sb="716" eb="718">
      <t>スウチ</t>
    </rPh>
    <rPh sb="719" eb="720">
      <t>ワル</t>
    </rPh>
    <rPh sb="730" eb="733">
      <t>スイセンカ</t>
    </rPh>
    <rPh sb="733" eb="734">
      <t>リツ</t>
    </rPh>
    <rPh sb="737" eb="739">
      <t>ヘイセイ</t>
    </rPh>
    <rPh sb="741" eb="743">
      <t>ネンド</t>
    </rPh>
    <rPh sb="745" eb="747">
      <t>アスケ</t>
    </rPh>
    <rPh sb="747" eb="749">
      <t>チク</t>
    </rPh>
    <rPh sb="750" eb="752">
      <t>キョウヨウ</t>
    </rPh>
    <rPh sb="753" eb="755">
      <t>カイシ</t>
    </rPh>
    <rPh sb="757" eb="759">
      <t>ショリ</t>
    </rPh>
    <rPh sb="759" eb="761">
      <t>クイキ</t>
    </rPh>
    <rPh sb="761" eb="762">
      <t>ナイ</t>
    </rPh>
    <rPh sb="762" eb="764">
      <t>ジンコウ</t>
    </rPh>
    <rPh sb="765" eb="767">
      <t>ゾウカ</t>
    </rPh>
    <rPh sb="771" eb="774">
      <t>ゲスイドウ</t>
    </rPh>
    <rPh sb="776" eb="778">
      <t>セツゾク</t>
    </rPh>
    <rPh sb="779" eb="781">
      <t>ジュンジ</t>
    </rPh>
    <rPh sb="781" eb="782">
      <t>スス</t>
    </rPh>
    <rPh sb="786" eb="788">
      <t>スウチ</t>
    </rPh>
    <rPh sb="789" eb="791">
      <t>テイカ</t>
    </rPh>
    <rPh sb="794" eb="796">
      <t>イコウ</t>
    </rPh>
    <rPh sb="798" eb="800">
      <t>ジョジョ</t>
    </rPh>
    <rPh sb="801" eb="803">
      <t>スウチ</t>
    </rPh>
    <rPh sb="804" eb="806">
      <t>ジョウショウ</t>
    </rPh>
    <rPh sb="811" eb="813">
      <t>コンゴ</t>
    </rPh>
    <rPh sb="815" eb="817">
      <t>コベツ</t>
    </rPh>
    <rPh sb="817" eb="819">
      <t>ホウモン</t>
    </rPh>
    <rPh sb="821" eb="824">
      <t>ゲスイドウ</t>
    </rPh>
    <rPh sb="824" eb="826">
      <t>セツゾク</t>
    </rPh>
    <rPh sb="826" eb="828">
      <t>ソクシン</t>
    </rPh>
    <rPh sb="828" eb="830">
      <t>カツドウ</t>
    </rPh>
    <rPh sb="831" eb="833">
      <t>ジュウジツ</t>
    </rPh>
    <rPh sb="834" eb="835">
      <t>ハカ</t>
    </rPh>
    <rPh sb="837" eb="839">
      <t>スウチ</t>
    </rPh>
    <rPh sb="840" eb="842">
      <t>カイゼン</t>
    </rPh>
    <rPh sb="843" eb="845">
      <t>ドリョク</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</si>
</sst>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b/>
      <sz val="13"/>
      <color theme="3"/>
      <name val="ＭＳ 明朝"/>
      <family val="2"/>
      <charset val="128"/>
    </font>
    <font>
      <sz val="10"/>
      <color theme="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D6D-498A-A8E5-EA5C9F1B83FF}"/>
            </c:ext>
          </c:extLst>
        </c:ser>
        <c:dLbls>
          <c:showLegendKey val="0"/>
          <c:showVal val="0"/>
          <c:showCatName val="0"/>
          <c:showSerName val="0"/>
          <c:showPercent val="0"/>
          <c:showBubbleSize val="0"/>
        </c:dLbls>
        <c:gapWidth val="150"/>
        <c:axId val="214238712"/>
        <c:axId val="21423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9D6D-498A-A8E5-EA5C9F1B83FF}"/>
            </c:ext>
          </c:extLst>
        </c:ser>
        <c:dLbls>
          <c:showLegendKey val="0"/>
          <c:showVal val="0"/>
          <c:showCatName val="0"/>
          <c:showSerName val="0"/>
          <c:showPercent val="0"/>
          <c:showBubbleSize val="0"/>
        </c:dLbls>
        <c:marker val="1"/>
        <c:smooth val="0"/>
        <c:axId val="214238712"/>
        <c:axId val="214238320"/>
      </c:lineChart>
      <c:dateAx>
        <c:axId val="214238712"/>
        <c:scaling>
          <c:orientation val="minMax"/>
        </c:scaling>
        <c:delete val="1"/>
        <c:axPos val="b"/>
        <c:numFmt formatCode="&quot;H&quot;yy" sourceLinked="1"/>
        <c:majorTickMark val="none"/>
        <c:minorTickMark val="none"/>
        <c:tickLblPos val="none"/>
        <c:crossAx val="214238320"/>
        <c:crosses val="autoZero"/>
        <c:auto val="1"/>
        <c:lblOffset val="100"/>
        <c:baseTimeUnit val="years"/>
      </c:dateAx>
      <c:valAx>
        <c:axId val="21423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238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46.24</c:v>
                </c:pt>
                <c:pt idx="1">
                  <c:v>19.739999999999998</c:v>
                </c:pt>
                <c:pt idx="2">
                  <c:v>27.25</c:v>
                </c:pt>
                <c:pt idx="3">
                  <c:v>29.56</c:v>
                </c:pt>
                <c:pt idx="4">
                  <c:v>30.7</c:v>
                </c:pt>
              </c:numCache>
            </c:numRef>
          </c:val>
          <c:extLst>
            <c:ext xmlns:c16="http://schemas.microsoft.com/office/drawing/2014/chart" uri="{C3380CC4-5D6E-409C-BE32-E72D297353CC}">
              <c16:uniqueId val="{00000000-DB1D-41EB-A3B1-A1F882A3D460}"/>
            </c:ext>
          </c:extLst>
        </c:ser>
        <c:dLbls>
          <c:showLegendKey val="0"/>
          <c:showVal val="0"/>
          <c:showCatName val="0"/>
          <c:showSerName val="0"/>
          <c:showPercent val="0"/>
          <c:showBubbleSize val="0"/>
        </c:dLbls>
        <c:gapWidth val="150"/>
        <c:axId val="216643376"/>
        <c:axId val="216643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DB1D-41EB-A3B1-A1F882A3D460}"/>
            </c:ext>
          </c:extLst>
        </c:ser>
        <c:dLbls>
          <c:showLegendKey val="0"/>
          <c:showVal val="0"/>
          <c:showCatName val="0"/>
          <c:showSerName val="0"/>
          <c:showPercent val="0"/>
          <c:showBubbleSize val="0"/>
        </c:dLbls>
        <c:marker val="1"/>
        <c:smooth val="0"/>
        <c:axId val="216643376"/>
        <c:axId val="216643768"/>
      </c:lineChart>
      <c:dateAx>
        <c:axId val="216643376"/>
        <c:scaling>
          <c:orientation val="minMax"/>
        </c:scaling>
        <c:delete val="1"/>
        <c:axPos val="b"/>
        <c:numFmt formatCode="&quot;H&quot;yy" sourceLinked="1"/>
        <c:majorTickMark val="none"/>
        <c:minorTickMark val="none"/>
        <c:tickLblPos val="none"/>
        <c:crossAx val="216643768"/>
        <c:crosses val="autoZero"/>
        <c:auto val="1"/>
        <c:lblOffset val="100"/>
        <c:baseTimeUnit val="years"/>
      </c:dateAx>
      <c:valAx>
        <c:axId val="216643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64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86.51</c:v>
                </c:pt>
                <c:pt idx="1">
                  <c:v>75.64</c:v>
                </c:pt>
                <c:pt idx="2">
                  <c:v>79.3</c:v>
                </c:pt>
                <c:pt idx="3">
                  <c:v>79.739999999999995</c:v>
                </c:pt>
                <c:pt idx="4">
                  <c:v>81.349999999999994</c:v>
                </c:pt>
              </c:numCache>
            </c:numRef>
          </c:val>
          <c:extLst>
            <c:ext xmlns:c16="http://schemas.microsoft.com/office/drawing/2014/chart" uri="{C3380CC4-5D6E-409C-BE32-E72D297353CC}">
              <c16:uniqueId val="{00000000-A1D1-4FC7-A86F-16C2EC312EA4}"/>
            </c:ext>
          </c:extLst>
        </c:ser>
        <c:dLbls>
          <c:showLegendKey val="0"/>
          <c:showVal val="0"/>
          <c:showCatName val="0"/>
          <c:showSerName val="0"/>
          <c:showPercent val="0"/>
          <c:showBubbleSize val="0"/>
        </c:dLbls>
        <c:gapWidth val="150"/>
        <c:axId val="216642200"/>
        <c:axId val="216638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A1D1-4FC7-A86F-16C2EC312EA4}"/>
            </c:ext>
          </c:extLst>
        </c:ser>
        <c:dLbls>
          <c:showLegendKey val="0"/>
          <c:showVal val="0"/>
          <c:showCatName val="0"/>
          <c:showSerName val="0"/>
          <c:showPercent val="0"/>
          <c:showBubbleSize val="0"/>
        </c:dLbls>
        <c:marker val="1"/>
        <c:smooth val="0"/>
        <c:axId val="216642200"/>
        <c:axId val="216638672"/>
      </c:lineChart>
      <c:dateAx>
        <c:axId val="216642200"/>
        <c:scaling>
          <c:orientation val="minMax"/>
        </c:scaling>
        <c:delete val="1"/>
        <c:axPos val="b"/>
        <c:numFmt formatCode="&quot;H&quot;yy" sourceLinked="1"/>
        <c:majorTickMark val="none"/>
        <c:minorTickMark val="none"/>
        <c:tickLblPos val="none"/>
        <c:crossAx val="216638672"/>
        <c:crosses val="autoZero"/>
        <c:auto val="1"/>
        <c:lblOffset val="100"/>
        <c:baseTimeUnit val="years"/>
      </c:dateAx>
      <c:valAx>
        <c:axId val="21663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642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99.99</c:v>
                </c:pt>
                <c:pt idx="1">
                  <c:v>100</c:v>
                </c:pt>
                <c:pt idx="2">
                  <c:v>100.12</c:v>
                </c:pt>
                <c:pt idx="3">
                  <c:v>100.09</c:v>
                </c:pt>
                <c:pt idx="4">
                  <c:v>100.07</c:v>
                </c:pt>
              </c:numCache>
            </c:numRef>
          </c:val>
          <c:extLst>
            <c:ext xmlns:c16="http://schemas.microsoft.com/office/drawing/2014/chart" uri="{C3380CC4-5D6E-409C-BE32-E72D297353CC}">
              <c16:uniqueId val="{00000000-09E2-4C89-9907-F295006679F9}"/>
            </c:ext>
          </c:extLst>
        </c:ser>
        <c:dLbls>
          <c:showLegendKey val="0"/>
          <c:showVal val="0"/>
          <c:showCatName val="0"/>
          <c:showSerName val="0"/>
          <c:showPercent val="0"/>
          <c:showBubbleSize val="0"/>
        </c:dLbls>
        <c:gapWidth val="150"/>
        <c:axId val="214239888"/>
        <c:axId val="214240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100.94</c:v>
                </c:pt>
                <c:pt idx="1">
                  <c:v>100.85</c:v>
                </c:pt>
                <c:pt idx="2">
                  <c:v>102.13</c:v>
                </c:pt>
                <c:pt idx="3">
                  <c:v>101.72</c:v>
                </c:pt>
                <c:pt idx="4">
                  <c:v>102.73</c:v>
                </c:pt>
              </c:numCache>
            </c:numRef>
          </c:val>
          <c:smooth val="0"/>
          <c:extLst>
            <c:ext xmlns:c16="http://schemas.microsoft.com/office/drawing/2014/chart" uri="{C3380CC4-5D6E-409C-BE32-E72D297353CC}">
              <c16:uniqueId val="{00000001-09E2-4C89-9907-F295006679F9}"/>
            </c:ext>
          </c:extLst>
        </c:ser>
        <c:dLbls>
          <c:showLegendKey val="0"/>
          <c:showVal val="0"/>
          <c:showCatName val="0"/>
          <c:showSerName val="0"/>
          <c:showPercent val="0"/>
          <c:showBubbleSize val="0"/>
        </c:dLbls>
        <c:marker val="1"/>
        <c:smooth val="0"/>
        <c:axId val="214239888"/>
        <c:axId val="214240280"/>
      </c:lineChart>
      <c:dateAx>
        <c:axId val="214239888"/>
        <c:scaling>
          <c:orientation val="minMax"/>
        </c:scaling>
        <c:delete val="1"/>
        <c:axPos val="b"/>
        <c:numFmt formatCode="&quot;H&quot;yy" sourceLinked="1"/>
        <c:majorTickMark val="none"/>
        <c:minorTickMark val="none"/>
        <c:tickLblPos val="none"/>
        <c:crossAx val="214240280"/>
        <c:crosses val="autoZero"/>
        <c:auto val="1"/>
        <c:lblOffset val="100"/>
        <c:baseTimeUnit val="years"/>
      </c:dateAx>
      <c:valAx>
        <c:axId val="214240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23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7.86</c:v>
                </c:pt>
                <c:pt idx="1">
                  <c:v>9.98</c:v>
                </c:pt>
                <c:pt idx="2">
                  <c:v>11.82</c:v>
                </c:pt>
                <c:pt idx="3">
                  <c:v>14.11</c:v>
                </c:pt>
                <c:pt idx="4">
                  <c:v>16.399999999999999</c:v>
                </c:pt>
              </c:numCache>
            </c:numRef>
          </c:val>
          <c:extLst>
            <c:ext xmlns:c16="http://schemas.microsoft.com/office/drawing/2014/chart" uri="{C3380CC4-5D6E-409C-BE32-E72D297353CC}">
              <c16:uniqueId val="{00000000-D053-42C7-A3F6-7F70ADA3595E}"/>
            </c:ext>
          </c:extLst>
        </c:ser>
        <c:dLbls>
          <c:showLegendKey val="0"/>
          <c:showVal val="0"/>
          <c:showCatName val="0"/>
          <c:showSerName val="0"/>
          <c:showPercent val="0"/>
          <c:showBubbleSize val="0"/>
        </c:dLbls>
        <c:gapWidth val="150"/>
        <c:axId val="216372296"/>
        <c:axId val="216376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22.79</c:v>
                </c:pt>
                <c:pt idx="1">
                  <c:v>22.77</c:v>
                </c:pt>
                <c:pt idx="2">
                  <c:v>23.93</c:v>
                </c:pt>
                <c:pt idx="3">
                  <c:v>24.68</c:v>
                </c:pt>
                <c:pt idx="4">
                  <c:v>24.68</c:v>
                </c:pt>
              </c:numCache>
            </c:numRef>
          </c:val>
          <c:smooth val="0"/>
          <c:extLst>
            <c:ext xmlns:c16="http://schemas.microsoft.com/office/drawing/2014/chart" uri="{C3380CC4-5D6E-409C-BE32-E72D297353CC}">
              <c16:uniqueId val="{00000001-D053-42C7-A3F6-7F70ADA3595E}"/>
            </c:ext>
          </c:extLst>
        </c:ser>
        <c:dLbls>
          <c:showLegendKey val="0"/>
          <c:showVal val="0"/>
          <c:showCatName val="0"/>
          <c:showSerName val="0"/>
          <c:showPercent val="0"/>
          <c:showBubbleSize val="0"/>
        </c:dLbls>
        <c:marker val="1"/>
        <c:smooth val="0"/>
        <c:axId val="216372296"/>
        <c:axId val="216376608"/>
      </c:lineChart>
      <c:dateAx>
        <c:axId val="216372296"/>
        <c:scaling>
          <c:orientation val="minMax"/>
        </c:scaling>
        <c:delete val="1"/>
        <c:axPos val="b"/>
        <c:numFmt formatCode="&quot;H&quot;yy" sourceLinked="1"/>
        <c:majorTickMark val="none"/>
        <c:minorTickMark val="none"/>
        <c:tickLblPos val="none"/>
        <c:crossAx val="216376608"/>
        <c:crosses val="autoZero"/>
        <c:auto val="1"/>
        <c:lblOffset val="100"/>
        <c:baseTimeUnit val="years"/>
      </c:dateAx>
      <c:valAx>
        <c:axId val="21637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372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formatCode="#,##0.00;&quot;△&quot;#,##0.00;&quot;-&quot;">
                  <c:v>2.5099999999999998</c:v>
                </c:pt>
                <c:pt idx="4" formatCode="#,##0.00;&quot;△&quot;#,##0.00;&quot;-&quot;">
                  <c:v>2.5099999999999998</c:v>
                </c:pt>
              </c:numCache>
            </c:numRef>
          </c:val>
          <c:extLst>
            <c:ext xmlns:c16="http://schemas.microsoft.com/office/drawing/2014/chart" uri="{C3380CC4-5D6E-409C-BE32-E72D297353CC}">
              <c16:uniqueId val="{00000000-1C89-4300-89AD-2042F51D700D}"/>
            </c:ext>
          </c:extLst>
        </c:ser>
        <c:dLbls>
          <c:showLegendKey val="0"/>
          <c:showVal val="0"/>
          <c:showCatName val="0"/>
          <c:showSerName val="0"/>
          <c:showPercent val="0"/>
          <c:showBubbleSize val="0"/>
        </c:dLbls>
        <c:gapWidth val="150"/>
        <c:axId val="216375432"/>
        <c:axId val="216372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0.04</c:v>
                </c:pt>
                <c:pt idx="1">
                  <c:v>0</c:v>
                </c:pt>
                <c:pt idx="2">
                  <c:v>0</c:v>
                </c:pt>
                <c:pt idx="3" formatCode="#,##0.00;&quot;△&quot;#,##0.00;&quot;-&quot;">
                  <c:v>0.01</c:v>
                </c:pt>
                <c:pt idx="4" formatCode="#,##0.00;&quot;△&quot;#,##0.00;&quot;-&quot;">
                  <c:v>8.6199999999999992</c:v>
                </c:pt>
              </c:numCache>
            </c:numRef>
          </c:val>
          <c:smooth val="0"/>
          <c:extLst>
            <c:ext xmlns:c16="http://schemas.microsoft.com/office/drawing/2014/chart" uri="{C3380CC4-5D6E-409C-BE32-E72D297353CC}">
              <c16:uniqueId val="{00000001-1C89-4300-89AD-2042F51D700D}"/>
            </c:ext>
          </c:extLst>
        </c:ser>
        <c:dLbls>
          <c:showLegendKey val="0"/>
          <c:showVal val="0"/>
          <c:showCatName val="0"/>
          <c:showSerName val="0"/>
          <c:showPercent val="0"/>
          <c:showBubbleSize val="0"/>
        </c:dLbls>
        <c:marker val="1"/>
        <c:smooth val="0"/>
        <c:axId val="216375432"/>
        <c:axId val="216372688"/>
      </c:lineChart>
      <c:dateAx>
        <c:axId val="216375432"/>
        <c:scaling>
          <c:orientation val="minMax"/>
        </c:scaling>
        <c:delete val="1"/>
        <c:axPos val="b"/>
        <c:numFmt formatCode="&quot;H&quot;yy" sourceLinked="1"/>
        <c:majorTickMark val="none"/>
        <c:minorTickMark val="none"/>
        <c:tickLblPos val="none"/>
        <c:crossAx val="216372688"/>
        <c:crosses val="autoZero"/>
        <c:auto val="1"/>
        <c:lblOffset val="100"/>
        <c:baseTimeUnit val="years"/>
      </c:dateAx>
      <c:valAx>
        <c:axId val="21637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375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B0F-40C2-9165-0C3704170A23}"/>
            </c:ext>
          </c:extLst>
        </c:ser>
        <c:dLbls>
          <c:showLegendKey val="0"/>
          <c:showVal val="0"/>
          <c:showCatName val="0"/>
          <c:showSerName val="0"/>
          <c:showPercent val="0"/>
          <c:showBubbleSize val="0"/>
        </c:dLbls>
        <c:gapWidth val="150"/>
        <c:axId val="216373472"/>
        <c:axId val="216374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101.85</c:v>
                </c:pt>
                <c:pt idx="1">
                  <c:v>110.77</c:v>
                </c:pt>
                <c:pt idx="2">
                  <c:v>109.51</c:v>
                </c:pt>
                <c:pt idx="3">
                  <c:v>112.88</c:v>
                </c:pt>
                <c:pt idx="4">
                  <c:v>94.97</c:v>
                </c:pt>
              </c:numCache>
            </c:numRef>
          </c:val>
          <c:smooth val="0"/>
          <c:extLst>
            <c:ext xmlns:c16="http://schemas.microsoft.com/office/drawing/2014/chart" uri="{C3380CC4-5D6E-409C-BE32-E72D297353CC}">
              <c16:uniqueId val="{00000001-AB0F-40C2-9165-0C3704170A23}"/>
            </c:ext>
          </c:extLst>
        </c:ser>
        <c:dLbls>
          <c:showLegendKey val="0"/>
          <c:showVal val="0"/>
          <c:showCatName val="0"/>
          <c:showSerName val="0"/>
          <c:showPercent val="0"/>
          <c:showBubbleSize val="0"/>
        </c:dLbls>
        <c:marker val="1"/>
        <c:smooth val="0"/>
        <c:axId val="216373472"/>
        <c:axId val="216374256"/>
      </c:lineChart>
      <c:dateAx>
        <c:axId val="216373472"/>
        <c:scaling>
          <c:orientation val="minMax"/>
        </c:scaling>
        <c:delete val="1"/>
        <c:axPos val="b"/>
        <c:numFmt formatCode="&quot;H&quot;yy" sourceLinked="1"/>
        <c:majorTickMark val="none"/>
        <c:minorTickMark val="none"/>
        <c:tickLblPos val="none"/>
        <c:crossAx val="216374256"/>
        <c:crosses val="autoZero"/>
        <c:auto val="1"/>
        <c:lblOffset val="100"/>
        <c:baseTimeUnit val="years"/>
      </c:dateAx>
      <c:valAx>
        <c:axId val="21637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37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102.48</c:v>
                </c:pt>
                <c:pt idx="1">
                  <c:v>178.77</c:v>
                </c:pt>
                <c:pt idx="2">
                  <c:v>121.66</c:v>
                </c:pt>
                <c:pt idx="3">
                  <c:v>157.62</c:v>
                </c:pt>
                <c:pt idx="4">
                  <c:v>138.99</c:v>
                </c:pt>
              </c:numCache>
            </c:numRef>
          </c:val>
          <c:extLst>
            <c:ext xmlns:c16="http://schemas.microsoft.com/office/drawing/2014/chart" uri="{C3380CC4-5D6E-409C-BE32-E72D297353CC}">
              <c16:uniqueId val="{00000000-D4CC-4C87-AAA6-AE9D2F09856A}"/>
            </c:ext>
          </c:extLst>
        </c:ser>
        <c:dLbls>
          <c:showLegendKey val="0"/>
          <c:showVal val="0"/>
          <c:showCatName val="0"/>
          <c:showSerName val="0"/>
          <c:showPercent val="0"/>
          <c:showBubbleSize val="0"/>
        </c:dLbls>
        <c:gapWidth val="150"/>
        <c:axId val="216374648"/>
        <c:axId val="21637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49.07</c:v>
                </c:pt>
                <c:pt idx="1">
                  <c:v>46.78</c:v>
                </c:pt>
                <c:pt idx="2">
                  <c:v>47.44</c:v>
                </c:pt>
                <c:pt idx="3">
                  <c:v>49.18</c:v>
                </c:pt>
                <c:pt idx="4">
                  <c:v>47.72</c:v>
                </c:pt>
              </c:numCache>
            </c:numRef>
          </c:val>
          <c:smooth val="0"/>
          <c:extLst>
            <c:ext xmlns:c16="http://schemas.microsoft.com/office/drawing/2014/chart" uri="{C3380CC4-5D6E-409C-BE32-E72D297353CC}">
              <c16:uniqueId val="{00000001-D4CC-4C87-AAA6-AE9D2F09856A}"/>
            </c:ext>
          </c:extLst>
        </c:ser>
        <c:dLbls>
          <c:showLegendKey val="0"/>
          <c:showVal val="0"/>
          <c:showCatName val="0"/>
          <c:showSerName val="0"/>
          <c:showPercent val="0"/>
          <c:showBubbleSize val="0"/>
        </c:dLbls>
        <c:marker val="1"/>
        <c:smooth val="0"/>
        <c:axId val="216374648"/>
        <c:axId val="216375040"/>
      </c:lineChart>
      <c:dateAx>
        <c:axId val="216374648"/>
        <c:scaling>
          <c:orientation val="minMax"/>
        </c:scaling>
        <c:delete val="1"/>
        <c:axPos val="b"/>
        <c:numFmt formatCode="&quot;H&quot;yy" sourceLinked="1"/>
        <c:majorTickMark val="none"/>
        <c:minorTickMark val="none"/>
        <c:tickLblPos val="none"/>
        <c:crossAx val="216375040"/>
        <c:crosses val="autoZero"/>
        <c:auto val="1"/>
        <c:lblOffset val="100"/>
        <c:baseTimeUnit val="years"/>
      </c:dateAx>
      <c:valAx>
        <c:axId val="21637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374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4154.5200000000004</c:v>
                </c:pt>
                <c:pt idx="1">
                  <c:v>3741.31</c:v>
                </c:pt>
                <c:pt idx="2">
                  <c:v>3307.43</c:v>
                </c:pt>
                <c:pt idx="3">
                  <c:v>3006.94</c:v>
                </c:pt>
                <c:pt idx="4">
                  <c:v>2984.64</c:v>
                </c:pt>
              </c:numCache>
            </c:numRef>
          </c:val>
          <c:extLst>
            <c:ext xmlns:c16="http://schemas.microsoft.com/office/drawing/2014/chart" uri="{C3380CC4-5D6E-409C-BE32-E72D297353CC}">
              <c16:uniqueId val="{00000000-3685-4640-90E5-EF24AE1B2808}"/>
            </c:ext>
          </c:extLst>
        </c:ser>
        <c:dLbls>
          <c:showLegendKey val="0"/>
          <c:showVal val="0"/>
          <c:showCatName val="0"/>
          <c:showSerName val="0"/>
          <c:showPercent val="0"/>
          <c:showBubbleSize val="0"/>
        </c:dLbls>
        <c:gapWidth val="150"/>
        <c:axId val="216377784"/>
        <c:axId val="216378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3685-4640-90E5-EF24AE1B2808}"/>
            </c:ext>
          </c:extLst>
        </c:ser>
        <c:dLbls>
          <c:showLegendKey val="0"/>
          <c:showVal val="0"/>
          <c:showCatName val="0"/>
          <c:showSerName val="0"/>
          <c:showPercent val="0"/>
          <c:showBubbleSize val="0"/>
        </c:dLbls>
        <c:marker val="1"/>
        <c:smooth val="0"/>
        <c:axId val="216377784"/>
        <c:axId val="216378176"/>
      </c:lineChart>
      <c:dateAx>
        <c:axId val="216377784"/>
        <c:scaling>
          <c:orientation val="minMax"/>
        </c:scaling>
        <c:delete val="1"/>
        <c:axPos val="b"/>
        <c:numFmt formatCode="&quot;H&quot;yy" sourceLinked="1"/>
        <c:majorTickMark val="none"/>
        <c:minorTickMark val="none"/>
        <c:tickLblPos val="none"/>
        <c:crossAx val="216378176"/>
        <c:crosses val="autoZero"/>
        <c:auto val="1"/>
        <c:lblOffset val="100"/>
        <c:baseTimeUnit val="years"/>
      </c:dateAx>
      <c:valAx>
        <c:axId val="21637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377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77.400000000000006</c:v>
                </c:pt>
                <c:pt idx="1">
                  <c:v>50.78</c:v>
                </c:pt>
                <c:pt idx="2">
                  <c:v>56.16</c:v>
                </c:pt>
                <c:pt idx="3">
                  <c:v>59.57</c:v>
                </c:pt>
                <c:pt idx="4">
                  <c:v>63.88</c:v>
                </c:pt>
              </c:numCache>
            </c:numRef>
          </c:val>
          <c:extLst>
            <c:ext xmlns:c16="http://schemas.microsoft.com/office/drawing/2014/chart" uri="{C3380CC4-5D6E-409C-BE32-E72D297353CC}">
              <c16:uniqueId val="{00000000-FA19-458B-9B4F-E794EE8609A3}"/>
            </c:ext>
          </c:extLst>
        </c:ser>
        <c:dLbls>
          <c:showLegendKey val="0"/>
          <c:showVal val="0"/>
          <c:showCatName val="0"/>
          <c:showSerName val="0"/>
          <c:showPercent val="0"/>
          <c:showBubbleSize val="0"/>
        </c:dLbls>
        <c:gapWidth val="150"/>
        <c:axId val="216639456"/>
        <c:axId val="216639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FA19-458B-9B4F-E794EE8609A3}"/>
            </c:ext>
          </c:extLst>
        </c:ser>
        <c:dLbls>
          <c:showLegendKey val="0"/>
          <c:showVal val="0"/>
          <c:showCatName val="0"/>
          <c:showSerName val="0"/>
          <c:showPercent val="0"/>
          <c:showBubbleSize val="0"/>
        </c:dLbls>
        <c:marker val="1"/>
        <c:smooth val="0"/>
        <c:axId val="216639456"/>
        <c:axId val="216639848"/>
      </c:lineChart>
      <c:dateAx>
        <c:axId val="216639456"/>
        <c:scaling>
          <c:orientation val="minMax"/>
        </c:scaling>
        <c:delete val="1"/>
        <c:axPos val="b"/>
        <c:numFmt formatCode="&quot;H&quot;yy" sourceLinked="1"/>
        <c:majorTickMark val="none"/>
        <c:minorTickMark val="none"/>
        <c:tickLblPos val="none"/>
        <c:crossAx val="216639848"/>
        <c:crosses val="autoZero"/>
        <c:auto val="1"/>
        <c:lblOffset val="100"/>
        <c:baseTimeUnit val="years"/>
      </c:dateAx>
      <c:valAx>
        <c:axId val="216639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63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149.97999999999999</c:v>
                </c:pt>
                <c:pt idx="1">
                  <c:v>234.73</c:v>
                </c:pt>
                <c:pt idx="2">
                  <c:v>217.69</c:v>
                </c:pt>
                <c:pt idx="3">
                  <c:v>206.98</c:v>
                </c:pt>
                <c:pt idx="4">
                  <c:v>188.63</c:v>
                </c:pt>
              </c:numCache>
            </c:numRef>
          </c:val>
          <c:extLst>
            <c:ext xmlns:c16="http://schemas.microsoft.com/office/drawing/2014/chart" uri="{C3380CC4-5D6E-409C-BE32-E72D297353CC}">
              <c16:uniqueId val="{00000000-7B5F-40BB-AF2B-9AF53ACC3321}"/>
            </c:ext>
          </c:extLst>
        </c:ser>
        <c:dLbls>
          <c:showLegendKey val="0"/>
          <c:showVal val="0"/>
          <c:showCatName val="0"/>
          <c:showSerName val="0"/>
          <c:showPercent val="0"/>
          <c:showBubbleSize val="0"/>
        </c:dLbls>
        <c:gapWidth val="150"/>
        <c:axId val="216641024"/>
        <c:axId val="216641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7B5F-40BB-AF2B-9AF53ACC3321}"/>
            </c:ext>
          </c:extLst>
        </c:ser>
        <c:dLbls>
          <c:showLegendKey val="0"/>
          <c:showVal val="0"/>
          <c:showCatName val="0"/>
          <c:showSerName val="0"/>
          <c:showPercent val="0"/>
          <c:showBubbleSize val="0"/>
        </c:dLbls>
        <c:marker val="1"/>
        <c:smooth val="0"/>
        <c:axId val="216641024"/>
        <c:axId val="216641808"/>
      </c:lineChart>
      <c:dateAx>
        <c:axId val="216641024"/>
        <c:scaling>
          <c:orientation val="minMax"/>
        </c:scaling>
        <c:delete val="1"/>
        <c:axPos val="b"/>
        <c:numFmt formatCode="&quot;H&quot;yy" sourceLinked="1"/>
        <c:majorTickMark val="none"/>
        <c:minorTickMark val="none"/>
        <c:tickLblPos val="none"/>
        <c:crossAx val="216641808"/>
        <c:crosses val="autoZero"/>
        <c:auto val="1"/>
        <c:lblOffset val="100"/>
        <c:baseTimeUnit val="years"/>
      </c:dateAx>
      <c:valAx>
        <c:axId val="21664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64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豊田市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自治体職員</v>
      </c>
      <c r="AE8" s="50"/>
      <c r="AF8" s="50"/>
      <c r="AG8" s="50"/>
      <c r="AH8" s="50"/>
      <c r="AI8" s="50"/>
      <c r="AJ8" s="50"/>
      <c r="AK8" s="3"/>
      <c r="AL8" s="51">
        <f>データ!S6</f>
        <v>425145</v>
      </c>
      <c r="AM8" s="51"/>
      <c r="AN8" s="51"/>
      <c r="AO8" s="51"/>
      <c r="AP8" s="51"/>
      <c r="AQ8" s="51"/>
      <c r="AR8" s="51"/>
      <c r="AS8" s="51"/>
      <c r="AT8" s="46">
        <f>データ!T6</f>
        <v>918.32</v>
      </c>
      <c r="AU8" s="46"/>
      <c r="AV8" s="46"/>
      <c r="AW8" s="46"/>
      <c r="AX8" s="46"/>
      <c r="AY8" s="46"/>
      <c r="AZ8" s="46"/>
      <c r="BA8" s="46"/>
      <c r="BB8" s="46">
        <f>データ!U6</f>
        <v>462.96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68.14</v>
      </c>
      <c r="J10" s="46"/>
      <c r="K10" s="46"/>
      <c r="L10" s="46"/>
      <c r="M10" s="46"/>
      <c r="N10" s="46"/>
      <c r="O10" s="46"/>
      <c r="P10" s="46">
        <f>データ!P6</f>
        <v>1.97</v>
      </c>
      <c r="Q10" s="46"/>
      <c r="R10" s="46"/>
      <c r="S10" s="46"/>
      <c r="T10" s="46"/>
      <c r="U10" s="46"/>
      <c r="V10" s="46"/>
      <c r="W10" s="46">
        <f>データ!Q6</f>
        <v>91.94</v>
      </c>
      <c r="X10" s="46"/>
      <c r="Y10" s="46"/>
      <c r="Z10" s="46"/>
      <c r="AA10" s="46"/>
      <c r="AB10" s="46"/>
      <c r="AC10" s="46"/>
      <c r="AD10" s="51">
        <f>データ!R6</f>
        <v>1980</v>
      </c>
      <c r="AE10" s="51"/>
      <c r="AF10" s="51"/>
      <c r="AG10" s="51"/>
      <c r="AH10" s="51"/>
      <c r="AI10" s="51"/>
      <c r="AJ10" s="51"/>
      <c r="AK10" s="2"/>
      <c r="AL10" s="51">
        <f>データ!V6</f>
        <v>8366</v>
      </c>
      <c r="AM10" s="51"/>
      <c r="AN10" s="51"/>
      <c r="AO10" s="51"/>
      <c r="AP10" s="51"/>
      <c r="AQ10" s="51"/>
      <c r="AR10" s="51"/>
      <c r="AS10" s="51"/>
      <c r="AT10" s="46">
        <f>データ!W6</f>
        <v>2.35</v>
      </c>
      <c r="AU10" s="46"/>
      <c r="AV10" s="46"/>
      <c r="AW10" s="46"/>
      <c r="AX10" s="46"/>
      <c r="AY10" s="46"/>
      <c r="AZ10" s="46"/>
      <c r="BA10" s="46"/>
      <c r="BB10" s="46">
        <f>データ!X6</f>
        <v>3560</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15">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2" t="s">
        <v>115</v>
      </c>
      <c r="BM16" s="83"/>
      <c r="BN16" s="83"/>
      <c r="BO16" s="83"/>
      <c r="BP16" s="83"/>
      <c r="BQ16" s="83"/>
      <c r="BR16" s="83"/>
      <c r="BS16" s="83"/>
      <c r="BT16" s="83"/>
      <c r="BU16" s="83"/>
      <c r="BV16" s="83"/>
      <c r="BW16" s="83"/>
      <c r="BX16" s="83"/>
      <c r="BY16" s="83"/>
      <c r="BZ16" s="8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2"/>
      <c r="BM17" s="83"/>
      <c r="BN17" s="83"/>
      <c r="BO17" s="83"/>
      <c r="BP17" s="83"/>
      <c r="BQ17" s="83"/>
      <c r="BR17" s="83"/>
      <c r="BS17" s="83"/>
      <c r="BT17" s="83"/>
      <c r="BU17" s="83"/>
      <c r="BV17" s="83"/>
      <c r="BW17" s="83"/>
      <c r="BX17" s="83"/>
      <c r="BY17" s="83"/>
      <c r="BZ17" s="8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2"/>
      <c r="BM18" s="83"/>
      <c r="BN18" s="83"/>
      <c r="BO18" s="83"/>
      <c r="BP18" s="83"/>
      <c r="BQ18" s="83"/>
      <c r="BR18" s="83"/>
      <c r="BS18" s="83"/>
      <c r="BT18" s="83"/>
      <c r="BU18" s="83"/>
      <c r="BV18" s="83"/>
      <c r="BW18" s="83"/>
      <c r="BX18" s="83"/>
      <c r="BY18" s="83"/>
      <c r="BZ18" s="8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2"/>
      <c r="BM19" s="83"/>
      <c r="BN19" s="83"/>
      <c r="BO19" s="83"/>
      <c r="BP19" s="83"/>
      <c r="BQ19" s="83"/>
      <c r="BR19" s="83"/>
      <c r="BS19" s="83"/>
      <c r="BT19" s="83"/>
      <c r="BU19" s="83"/>
      <c r="BV19" s="83"/>
      <c r="BW19" s="83"/>
      <c r="BX19" s="83"/>
      <c r="BY19" s="83"/>
      <c r="BZ19" s="8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2"/>
      <c r="BM20" s="83"/>
      <c r="BN20" s="83"/>
      <c r="BO20" s="83"/>
      <c r="BP20" s="83"/>
      <c r="BQ20" s="83"/>
      <c r="BR20" s="83"/>
      <c r="BS20" s="83"/>
      <c r="BT20" s="83"/>
      <c r="BU20" s="83"/>
      <c r="BV20" s="83"/>
      <c r="BW20" s="83"/>
      <c r="BX20" s="83"/>
      <c r="BY20" s="83"/>
      <c r="BZ20" s="8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2"/>
      <c r="BM21" s="83"/>
      <c r="BN21" s="83"/>
      <c r="BO21" s="83"/>
      <c r="BP21" s="83"/>
      <c r="BQ21" s="83"/>
      <c r="BR21" s="83"/>
      <c r="BS21" s="83"/>
      <c r="BT21" s="83"/>
      <c r="BU21" s="83"/>
      <c r="BV21" s="83"/>
      <c r="BW21" s="83"/>
      <c r="BX21" s="83"/>
      <c r="BY21" s="83"/>
      <c r="BZ21" s="8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2"/>
      <c r="BM22" s="83"/>
      <c r="BN22" s="83"/>
      <c r="BO22" s="83"/>
      <c r="BP22" s="83"/>
      <c r="BQ22" s="83"/>
      <c r="BR22" s="83"/>
      <c r="BS22" s="83"/>
      <c r="BT22" s="83"/>
      <c r="BU22" s="83"/>
      <c r="BV22" s="83"/>
      <c r="BW22" s="83"/>
      <c r="BX22" s="83"/>
      <c r="BY22" s="83"/>
      <c r="BZ22" s="8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2"/>
      <c r="BM23" s="83"/>
      <c r="BN23" s="83"/>
      <c r="BO23" s="83"/>
      <c r="BP23" s="83"/>
      <c r="BQ23" s="83"/>
      <c r="BR23" s="83"/>
      <c r="BS23" s="83"/>
      <c r="BT23" s="83"/>
      <c r="BU23" s="83"/>
      <c r="BV23" s="83"/>
      <c r="BW23" s="83"/>
      <c r="BX23" s="83"/>
      <c r="BY23" s="83"/>
      <c r="BZ23" s="8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2"/>
      <c r="BM24" s="83"/>
      <c r="BN24" s="83"/>
      <c r="BO24" s="83"/>
      <c r="BP24" s="83"/>
      <c r="BQ24" s="83"/>
      <c r="BR24" s="83"/>
      <c r="BS24" s="83"/>
      <c r="BT24" s="83"/>
      <c r="BU24" s="83"/>
      <c r="BV24" s="83"/>
      <c r="BW24" s="83"/>
      <c r="BX24" s="83"/>
      <c r="BY24" s="83"/>
      <c r="BZ24" s="8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2"/>
      <c r="BM25" s="83"/>
      <c r="BN25" s="83"/>
      <c r="BO25" s="83"/>
      <c r="BP25" s="83"/>
      <c r="BQ25" s="83"/>
      <c r="BR25" s="83"/>
      <c r="BS25" s="83"/>
      <c r="BT25" s="83"/>
      <c r="BU25" s="83"/>
      <c r="BV25" s="83"/>
      <c r="BW25" s="83"/>
      <c r="BX25" s="83"/>
      <c r="BY25" s="83"/>
      <c r="BZ25" s="8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2"/>
      <c r="BM26" s="83"/>
      <c r="BN26" s="83"/>
      <c r="BO26" s="83"/>
      <c r="BP26" s="83"/>
      <c r="BQ26" s="83"/>
      <c r="BR26" s="83"/>
      <c r="BS26" s="83"/>
      <c r="BT26" s="83"/>
      <c r="BU26" s="83"/>
      <c r="BV26" s="83"/>
      <c r="BW26" s="83"/>
      <c r="BX26" s="83"/>
      <c r="BY26" s="83"/>
      <c r="BZ26" s="8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2"/>
      <c r="BM27" s="83"/>
      <c r="BN27" s="83"/>
      <c r="BO27" s="83"/>
      <c r="BP27" s="83"/>
      <c r="BQ27" s="83"/>
      <c r="BR27" s="83"/>
      <c r="BS27" s="83"/>
      <c r="BT27" s="83"/>
      <c r="BU27" s="83"/>
      <c r="BV27" s="83"/>
      <c r="BW27" s="83"/>
      <c r="BX27" s="83"/>
      <c r="BY27" s="83"/>
      <c r="BZ27" s="8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2"/>
      <c r="BM28" s="83"/>
      <c r="BN28" s="83"/>
      <c r="BO28" s="83"/>
      <c r="BP28" s="83"/>
      <c r="BQ28" s="83"/>
      <c r="BR28" s="83"/>
      <c r="BS28" s="83"/>
      <c r="BT28" s="83"/>
      <c r="BU28" s="83"/>
      <c r="BV28" s="83"/>
      <c r="BW28" s="83"/>
      <c r="BX28" s="83"/>
      <c r="BY28" s="83"/>
      <c r="BZ28" s="8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2"/>
      <c r="BM29" s="83"/>
      <c r="BN29" s="83"/>
      <c r="BO29" s="83"/>
      <c r="BP29" s="83"/>
      <c r="BQ29" s="83"/>
      <c r="BR29" s="83"/>
      <c r="BS29" s="83"/>
      <c r="BT29" s="83"/>
      <c r="BU29" s="83"/>
      <c r="BV29" s="83"/>
      <c r="BW29" s="83"/>
      <c r="BX29" s="83"/>
      <c r="BY29" s="83"/>
      <c r="BZ29" s="8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2"/>
      <c r="BM30" s="83"/>
      <c r="BN30" s="83"/>
      <c r="BO30" s="83"/>
      <c r="BP30" s="83"/>
      <c r="BQ30" s="83"/>
      <c r="BR30" s="83"/>
      <c r="BS30" s="83"/>
      <c r="BT30" s="83"/>
      <c r="BU30" s="83"/>
      <c r="BV30" s="83"/>
      <c r="BW30" s="83"/>
      <c r="BX30" s="83"/>
      <c r="BY30" s="83"/>
      <c r="BZ30" s="8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2"/>
      <c r="BM31" s="83"/>
      <c r="BN31" s="83"/>
      <c r="BO31" s="83"/>
      <c r="BP31" s="83"/>
      <c r="BQ31" s="83"/>
      <c r="BR31" s="83"/>
      <c r="BS31" s="83"/>
      <c r="BT31" s="83"/>
      <c r="BU31" s="83"/>
      <c r="BV31" s="83"/>
      <c r="BW31" s="83"/>
      <c r="BX31" s="83"/>
      <c r="BY31" s="83"/>
      <c r="BZ31" s="8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2"/>
      <c r="BM32" s="83"/>
      <c r="BN32" s="83"/>
      <c r="BO32" s="83"/>
      <c r="BP32" s="83"/>
      <c r="BQ32" s="83"/>
      <c r="BR32" s="83"/>
      <c r="BS32" s="83"/>
      <c r="BT32" s="83"/>
      <c r="BU32" s="83"/>
      <c r="BV32" s="83"/>
      <c r="BW32" s="83"/>
      <c r="BX32" s="83"/>
      <c r="BY32" s="83"/>
      <c r="BZ32" s="8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2"/>
      <c r="BM33" s="83"/>
      <c r="BN33" s="83"/>
      <c r="BO33" s="83"/>
      <c r="BP33" s="83"/>
      <c r="BQ33" s="83"/>
      <c r="BR33" s="83"/>
      <c r="BS33" s="83"/>
      <c r="BT33" s="83"/>
      <c r="BU33" s="83"/>
      <c r="BV33" s="83"/>
      <c r="BW33" s="83"/>
      <c r="BX33" s="83"/>
      <c r="BY33" s="83"/>
      <c r="BZ33" s="8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2"/>
      <c r="BM34" s="83"/>
      <c r="BN34" s="83"/>
      <c r="BO34" s="83"/>
      <c r="BP34" s="83"/>
      <c r="BQ34" s="83"/>
      <c r="BR34" s="83"/>
      <c r="BS34" s="83"/>
      <c r="BT34" s="83"/>
      <c r="BU34" s="83"/>
      <c r="BV34" s="83"/>
      <c r="BW34" s="83"/>
      <c r="BX34" s="83"/>
      <c r="BY34" s="83"/>
      <c r="BZ34" s="8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2"/>
      <c r="BM35" s="83"/>
      <c r="BN35" s="83"/>
      <c r="BO35" s="83"/>
      <c r="BP35" s="83"/>
      <c r="BQ35" s="83"/>
      <c r="BR35" s="83"/>
      <c r="BS35" s="83"/>
      <c r="BT35" s="83"/>
      <c r="BU35" s="83"/>
      <c r="BV35" s="83"/>
      <c r="BW35" s="83"/>
      <c r="BX35" s="83"/>
      <c r="BY35" s="83"/>
      <c r="BZ35" s="8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2"/>
      <c r="BM36" s="83"/>
      <c r="BN36" s="83"/>
      <c r="BO36" s="83"/>
      <c r="BP36" s="83"/>
      <c r="BQ36" s="83"/>
      <c r="BR36" s="83"/>
      <c r="BS36" s="83"/>
      <c r="BT36" s="83"/>
      <c r="BU36" s="83"/>
      <c r="BV36" s="83"/>
      <c r="BW36" s="83"/>
      <c r="BX36" s="83"/>
      <c r="BY36" s="83"/>
      <c r="BZ36" s="8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2"/>
      <c r="BM37" s="83"/>
      <c r="BN37" s="83"/>
      <c r="BO37" s="83"/>
      <c r="BP37" s="83"/>
      <c r="BQ37" s="83"/>
      <c r="BR37" s="83"/>
      <c r="BS37" s="83"/>
      <c r="BT37" s="83"/>
      <c r="BU37" s="83"/>
      <c r="BV37" s="83"/>
      <c r="BW37" s="83"/>
      <c r="BX37" s="83"/>
      <c r="BY37" s="83"/>
      <c r="BZ37" s="8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2"/>
      <c r="BM38" s="83"/>
      <c r="BN38" s="83"/>
      <c r="BO38" s="83"/>
      <c r="BP38" s="83"/>
      <c r="BQ38" s="83"/>
      <c r="BR38" s="83"/>
      <c r="BS38" s="83"/>
      <c r="BT38" s="83"/>
      <c r="BU38" s="83"/>
      <c r="BV38" s="83"/>
      <c r="BW38" s="83"/>
      <c r="BX38" s="83"/>
      <c r="BY38" s="83"/>
      <c r="BZ38" s="8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2"/>
      <c r="BM39" s="83"/>
      <c r="BN39" s="83"/>
      <c r="BO39" s="83"/>
      <c r="BP39" s="83"/>
      <c r="BQ39" s="83"/>
      <c r="BR39" s="83"/>
      <c r="BS39" s="83"/>
      <c r="BT39" s="83"/>
      <c r="BU39" s="83"/>
      <c r="BV39" s="83"/>
      <c r="BW39" s="83"/>
      <c r="BX39" s="83"/>
      <c r="BY39" s="83"/>
      <c r="BZ39" s="8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2"/>
      <c r="BM40" s="83"/>
      <c r="BN40" s="83"/>
      <c r="BO40" s="83"/>
      <c r="BP40" s="83"/>
      <c r="BQ40" s="83"/>
      <c r="BR40" s="83"/>
      <c r="BS40" s="83"/>
      <c r="BT40" s="83"/>
      <c r="BU40" s="83"/>
      <c r="BV40" s="83"/>
      <c r="BW40" s="83"/>
      <c r="BX40" s="83"/>
      <c r="BY40" s="83"/>
      <c r="BZ40" s="8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2"/>
      <c r="BM41" s="83"/>
      <c r="BN41" s="83"/>
      <c r="BO41" s="83"/>
      <c r="BP41" s="83"/>
      <c r="BQ41" s="83"/>
      <c r="BR41" s="83"/>
      <c r="BS41" s="83"/>
      <c r="BT41" s="83"/>
      <c r="BU41" s="83"/>
      <c r="BV41" s="83"/>
      <c r="BW41" s="83"/>
      <c r="BX41" s="83"/>
      <c r="BY41" s="83"/>
      <c r="BZ41" s="8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2"/>
      <c r="BM42" s="83"/>
      <c r="BN42" s="83"/>
      <c r="BO42" s="83"/>
      <c r="BP42" s="83"/>
      <c r="BQ42" s="83"/>
      <c r="BR42" s="83"/>
      <c r="BS42" s="83"/>
      <c r="BT42" s="83"/>
      <c r="BU42" s="83"/>
      <c r="BV42" s="83"/>
      <c r="BW42" s="83"/>
      <c r="BX42" s="83"/>
      <c r="BY42" s="83"/>
      <c r="BZ42" s="8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2"/>
      <c r="BM43" s="83"/>
      <c r="BN43" s="83"/>
      <c r="BO43" s="83"/>
      <c r="BP43" s="83"/>
      <c r="BQ43" s="83"/>
      <c r="BR43" s="83"/>
      <c r="BS43" s="83"/>
      <c r="BT43" s="83"/>
      <c r="BU43" s="83"/>
      <c r="BV43" s="83"/>
      <c r="BW43" s="83"/>
      <c r="BX43" s="83"/>
      <c r="BY43" s="83"/>
      <c r="BZ43" s="8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5"/>
      <c r="BM44" s="86"/>
      <c r="BN44" s="86"/>
      <c r="BO44" s="86"/>
      <c r="BP44" s="86"/>
      <c r="BQ44" s="86"/>
      <c r="BR44" s="86"/>
      <c r="BS44" s="86"/>
      <c r="BT44" s="86"/>
      <c r="BU44" s="86"/>
      <c r="BV44" s="86"/>
      <c r="BW44" s="86"/>
      <c r="BX44" s="86"/>
      <c r="BY44" s="86"/>
      <c r="BZ44" s="8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114</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ll6oZaGFCLy9O6pWkOl2F0PrD188XeCtiAT0BrwmhFwNFAWWAaD3XhBcTSKZh/O6uf5NKRD6B7DSKqwpkR9GPw==" saltValue="rDJ7HQH4rwslw9wvxkhit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9" t="s">
        <v>52</v>
      </c>
      <c r="I3" s="90"/>
      <c r="J3" s="90"/>
      <c r="K3" s="90"/>
      <c r="L3" s="90"/>
      <c r="M3" s="90"/>
      <c r="N3" s="90"/>
      <c r="O3" s="90"/>
      <c r="P3" s="90"/>
      <c r="Q3" s="90"/>
      <c r="R3" s="90"/>
      <c r="S3" s="90"/>
      <c r="T3" s="90"/>
      <c r="U3" s="90"/>
      <c r="V3" s="90"/>
      <c r="W3" s="90"/>
      <c r="X3" s="91"/>
      <c r="Y3" s="95" t="s">
        <v>53</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54</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8" x14ac:dyDescent="0.15">
      <c r="A4" s="28" t="s">
        <v>55</v>
      </c>
      <c r="B4" s="30"/>
      <c r="C4" s="30"/>
      <c r="D4" s="30"/>
      <c r="E4" s="30"/>
      <c r="F4" s="30"/>
      <c r="G4" s="30"/>
      <c r="H4" s="92"/>
      <c r="I4" s="93"/>
      <c r="J4" s="93"/>
      <c r="K4" s="93"/>
      <c r="L4" s="93"/>
      <c r="M4" s="93"/>
      <c r="N4" s="93"/>
      <c r="O4" s="93"/>
      <c r="P4" s="93"/>
      <c r="Q4" s="93"/>
      <c r="R4" s="93"/>
      <c r="S4" s="93"/>
      <c r="T4" s="93"/>
      <c r="U4" s="93"/>
      <c r="V4" s="93"/>
      <c r="W4" s="93"/>
      <c r="X4" s="94"/>
      <c r="Y4" s="88" t="s">
        <v>56</v>
      </c>
      <c r="Z4" s="88"/>
      <c r="AA4" s="88"/>
      <c r="AB4" s="88"/>
      <c r="AC4" s="88"/>
      <c r="AD4" s="88"/>
      <c r="AE4" s="88"/>
      <c r="AF4" s="88"/>
      <c r="AG4" s="88"/>
      <c r="AH4" s="88"/>
      <c r="AI4" s="88"/>
      <c r="AJ4" s="88" t="s">
        <v>57</v>
      </c>
      <c r="AK4" s="88"/>
      <c r="AL4" s="88"/>
      <c r="AM4" s="88"/>
      <c r="AN4" s="88"/>
      <c r="AO4" s="88"/>
      <c r="AP4" s="88"/>
      <c r="AQ4" s="88"/>
      <c r="AR4" s="88"/>
      <c r="AS4" s="88"/>
      <c r="AT4" s="88"/>
      <c r="AU4" s="88" t="s">
        <v>58</v>
      </c>
      <c r="AV4" s="88"/>
      <c r="AW4" s="88"/>
      <c r="AX4" s="88"/>
      <c r="AY4" s="88"/>
      <c r="AZ4" s="88"/>
      <c r="BA4" s="88"/>
      <c r="BB4" s="88"/>
      <c r="BC4" s="88"/>
      <c r="BD4" s="88"/>
      <c r="BE4" s="88"/>
      <c r="BF4" s="88" t="s">
        <v>59</v>
      </c>
      <c r="BG4" s="88"/>
      <c r="BH4" s="88"/>
      <c r="BI4" s="88"/>
      <c r="BJ4" s="88"/>
      <c r="BK4" s="88"/>
      <c r="BL4" s="88"/>
      <c r="BM4" s="88"/>
      <c r="BN4" s="88"/>
      <c r="BO4" s="88"/>
      <c r="BP4" s="88"/>
      <c r="BQ4" s="88" t="s">
        <v>60</v>
      </c>
      <c r="BR4" s="88"/>
      <c r="BS4" s="88"/>
      <c r="BT4" s="88"/>
      <c r="BU4" s="88"/>
      <c r="BV4" s="88"/>
      <c r="BW4" s="88"/>
      <c r="BX4" s="88"/>
      <c r="BY4" s="88"/>
      <c r="BZ4" s="88"/>
      <c r="CA4" s="88"/>
      <c r="CB4" s="88" t="s">
        <v>61</v>
      </c>
      <c r="CC4" s="88"/>
      <c r="CD4" s="88"/>
      <c r="CE4" s="88"/>
      <c r="CF4" s="88"/>
      <c r="CG4" s="88"/>
      <c r="CH4" s="88"/>
      <c r="CI4" s="88"/>
      <c r="CJ4" s="88"/>
      <c r="CK4" s="88"/>
      <c r="CL4" s="88"/>
      <c r="CM4" s="88" t="s">
        <v>62</v>
      </c>
      <c r="CN4" s="88"/>
      <c r="CO4" s="88"/>
      <c r="CP4" s="88"/>
      <c r="CQ4" s="88"/>
      <c r="CR4" s="88"/>
      <c r="CS4" s="88"/>
      <c r="CT4" s="88"/>
      <c r="CU4" s="88"/>
      <c r="CV4" s="88"/>
      <c r="CW4" s="88"/>
      <c r="CX4" s="88" t="s">
        <v>63</v>
      </c>
      <c r="CY4" s="88"/>
      <c r="CZ4" s="88"/>
      <c r="DA4" s="88"/>
      <c r="DB4" s="88"/>
      <c r="DC4" s="88"/>
      <c r="DD4" s="88"/>
      <c r="DE4" s="88"/>
      <c r="DF4" s="88"/>
      <c r="DG4" s="88"/>
      <c r="DH4" s="88"/>
      <c r="DI4" s="88" t="s">
        <v>64</v>
      </c>
      <c r="DJ4" s="88"/>
      <c r="DK4" s="88"/>
      <c r="DL4" s="88"/>
      <c r="DM4" s="88"/>
      <c r="DN4" s="88"/>
      <c r="DO4" s="88"/>
      <c r="DP4" s="88"/>
      <c r="DQ4" s="88"/>
      <c r="DR4" s="88"/>
      <c r="DS4" s="88"/>
      <c r="DT4" s="88" t="s">
        <v>65</v>
      </c>
      <c r="DU4" s="88"/>
      <c r="DV4" s="88"/>
      <c r="DW4" s="88"/>
      <c r="DX4" s="88"/>
      <c r="DY4" s="88"/>
      <c r="DZ4" s="88"/>
      <c r="EA4" s="88"/>
      <c r="EB4" s="88"/>
      <c r="EC4" s="88"/>
      <c r="ED4" s="88"/>
      <c r="EE4" s="88" t="s">
        <v>66</v>
      </c>
      <c r="EF4" s="88"/>
      <c r="EG4" s="88"/>
      <c r="EH4" s="88"/>
      <c r="EI4" s="88"/>
      <c r="EJ4" s="88"/>
      <c r="EK4" s="88"/>
      <c r="EL4" s="88"/>
      <c r="EM4" s="88"/>
      <c r="EN4" s="88"/>
      <c r="EO4" s="88"/>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232114</v>
      </c>
      <c r="D6" s="33">
        <f t="shared" si="3"/>
        <v>46</v>
      </c>
      <c r="E6" s="33">
        <f t="shared" si="3"/>
        <v>17</v>
      </c>
      <c r="F6" s="33">
        <f t="shared" si="3"/>
        <v>4</v>
      </c>
      <c r="G6" s="33">
        <f t="shared" si="3"/>
        <v>0</v>
      </c>
      <c r="H6" s="33" t="str">
        <f t="shared" si="3"/>
        <v>愛知県　豊田市</v>
      </c>
      <c r="I6" s="33" t="str">
        <f t="shared" si="3"/>
        <v>法適用</v>
      </c>
      <c r="J6" s="33" t="str">
        <f t="shared" si="3"/>
        <v>下水道事業</v>
      </c>
      <c r="K6" s="33" t="str">
        <f t="shared" si="3"/>
        <v>特定環境保全公共下水道</v>
      </c>
      <c r="L6" s="33" t="str">
        <f t="shared" si="3"/>
        <v>D2</v>
      </c>
      <c r="M6" s="33" t="str">
        <f t="shared" si="3"/>
        <v>自治体職員</v>
      </c>
      <c r="N6" s="34" t="str">
        <f t="shared" si="3"/>
        <v>-</v>
      </c>
      <c r="O6" s="34">
        <f t="shared" si="3"/>
        <v>68.14</v>
      </c>
      <c r="P6" s="34">
        <f t="shared" si="3"/>
        <v>1.97</v>
      </c>
      <c r="Q6" s="34">
        <f t="shared" si="3"/>
        <v>91.94</v>
      </c>
      <c r="R6" s="34">
        <f t="shared" si="3"/>
        <v>1980</v>
      </c>
      <c r="S6" s="34">
        <f t="shared" si="3"/>
        <v>425145</v>
      </c>
      <c r="T6" s="34">
        <f t="shared" si="3"/>
        <v>918.32</v>
      </c>
      <c r="U6" s="34">
        <f t="shared" si="3"/>
        <v>462.96</v>
      </c>
      <c r="V6" s="34">
        <f t="shared" si="3"/>
        <v>8366</v>
      </c>
      <c r="W6" s="34">
        <f t="shared" si="3"/>
        <v>2.35</v>
      </c>
      <c r="X6" s="34">
        <f t="shared" si="3"/>
        <v>3560</v>
      </c>
      <c r="Y6" s="35">
        <f>IF(Y7="",NA(),Y7)</f>
        <v>99.99</v>
      </c>
      <c r="Z6" s="35">
        <f t="shared" ref="Z6:AH6" si="4">IF(Z7="",NA(),Z7)</f>
        <v>100</v>
      </c>
      <c r="AA6" s="35">
        <f t="shared" si="4"/>
        <v>100.12</v>
      </c>
      <c r="AB6" s="35">
        <f t="shared" si="4"/>
        <v>100.09</v>
      </c>
      <c r="AC6" s="35">
        <f t="shared" si="4"/>
        <v>100.07</v>
      </c>
      <c r="AD6" s="35">
        <f t="shared" si="4"/>
        <v>100.94</v>
      </c>
      <c r="AE6" s="35">
        <f t="shared" si="4"/>
        <v>100.85</v>
      </c>
      <c r="AF6" s="35">
        <f t="shared" si="4"/>
        <v>102.13</v>
      </c>
      <c r="AG6" s="35">
        <f t="shared" si="4"/>
        <v>101.72</v>
      </c>
      <c r="AH6" s="35">
        <f t="shared" si="4"/>
        <v>102.73</v>
      </c>
      <c r="AI6" s="34" t="str">
        <f>IF(AI7="","",IF(AI7="-","【-】","【"&amp;SUBSTITUTE(TEXT(AI7,"#,##0.00"),"-","△")&amp;"】"))</f>
        <v>【102.87】</v>
      </c>
      <c r="AJ6" s="34">
        <f>IF(AJ7="",NA(),AJ7)</f>
        <v>0</v>
      </c>
      <c r="AK6" s="34">
        <f t="shared" ref="AK6:AS6" si="5">IF(AK7="",NA(),AK7)</f>
        <v>0</v>
      </c>
      <c r="AL6" s="34">
        <f t="shared" si="5"/>
        <v>0</v>
      </c>
      <c r="AM6" s="34">
        <f t="shared" si="5"/>
        <v>0</v>
      </c>
      <c r="AN6" s="34">
        <f t="shared" si="5"/>
        <v>0</v>
      </c>
      <c r="AO6" s="35">
        <f t="shared" si="5"/>
        <v>101.85</v>
      </c>
      <c r="AP6" s="35">
        <f t="shared" si="5"/>
        <v>110.77</v>
      </c>
      <c r="AQ6" s="35">
        <f t="shared" si="5"/>
        <v>109.51</v>
      </c>
      <c r="AR6" s="35">
        <f t="shared" si="5"/>
        <v>112.88</v>
      </c>
      <c r="AS6" s="35">
        <f t="shared" si="5"/>
        <v>94.97</v>
      </c>
      <c r="AT6" s="34" t="str">
        <f>IF(AT7="","",IF(AT7="-","【-】","【"&amp;SUBSTITUTE(TEXT(AT7,"#,##0.00"),"-","△")&amp;"】"))</f>
        <v>【76.63】</v>
      </c>
      <c r="AU6" s="35">
        <f>IF(AU7="",NA(),AU7)</f>
        <v>102.48</v>
      </c>
      <c r="AV6" s="35">
        <f t="shared" ref="AV6:BD6" si="6">IF(AV7="",NA(),AV7)</f>
        <v>178.77</v>
      </c>
      <c r="AW6" s="35">
        <f t="shared" si="6"/>
        <v>121.66</v>
      </c>
      <c r="AX6" s="35">
        <f t="shared" si="6"/>
        <v>157.62</v>
      </c>
      <c r="AY6" s="35">
        <f t="shared" si="6"/>
        <v>138.99</v>
      </c>
      <c r="AZ6" s="35">
        <f t="shared" si="6"/>
        <v>49.07</v>
      </c>
      <c r="BA6" s="35">
        <f t="shared" si="6"/>
        <v>46.78</v>
      </c>
      <c r="BB6" s="35">
        <f t="shared" si="6"/>
        <v>47.44</v>
      </c>
      <c r="BC6" s="35">
        <f t="shared" si="6"/>
        <v>49.18</v>
      </c>
      <c r="BD6" s="35">
        <f t="shared" si="6"/>
        <v>47.72</v>
      </c>
      <c r="BE6" s="34" t="str">
        <f>IF(BE7="","",IF(BE7="-","【-】","【"&amp;SUBSTITUTE(TEXT(BE7,"#,##0.00"),"-","△")&amp;"】"))</f>
        <v>【49.61】</v>
      </c>
      <c r="BF6" s="35">
        <f>IF(BF7="",NA(),BF7)</f>
        <v>4154.5200000000004</v>
      </c>
      <c r="BG6" s="35">
        <f t="shared" ref="BG6:BO6" si="7">IF(BG7="",NA(),BG7)</f>
        <v>3741.31</v>
      </c>
      <c r="BH6" s="35">
        <f t="shared" si="7"/>
        <v>3307.43</v>
      </c>
      <c r="BI6" s="35">
        <f t="shared" si="7"/>
        <v>3006.94</v>
      </c>
      <c r="BJ6" s="35">
        <f t="shared" si="7"/>
        <v>2984.64</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77.400000000000006</v>
      </c>
      <c r="BR6" s="35">
        <f t="shared" ref="BR6:BZ6" si="8">IF(BR7="",NA(),BR7)</f>
        <v>50.78</v>
      </c>
      <c r="BS6" s="35">
        <f t="shared" si="8"/>
        <v>56.16</v>
      </c>
      <c r="BT6" s="35">
        <f t="shared" si="8"/>
        <v>59.57</v>
      </c>
      <c r="BU6" s="35">
        <f t="shared" si="8"/>
        <v>63.88</v>
      </c>
      <c r="BV6" s="35">
        <f t="shared" si="8"/>
        <v>66.22</v>
      </c>
      <c r="BW6" s="35">
        <f t="shared" si="8"/>
        <v>69.87</v>
      </c>
      <c r="BX6" s="35">
        <f t="shared" si="8"/>
        <v>74.3</v>
      </c>
      <c r="BY6" s="35">
        <f t="shared" si="8"/>
        <v>72.260000000000005</v>
      </c>
      <c r="BZ6" s="35">
        <f t="shared" si="8"/>
        <v>71.84</v>
      </c>
      <c r="CA6" s="34" t="str">
        <f>IF(CA7="","",IF(CA7="-","【-】","【"&amp;SUBSTITUTE(TEXT(CA7,"#,##0.00"),"-","△")&amp;"】"))</f>
        <v>【74.17】</v>
      </c>
      <c r="CB6" s="35">
        <f>IF(CB7="",NA(),CB7)</f>
        <v>149.97999999999999</v>
      </c>
      <c r="CC6" s="35">
        <f t="shared" ref="CC6:CK6" si="9">IF(CC7="",NA(),CC7)</f>
        <v>234.73</v>
      </c>
      <c r="CD6" s="35">
        <f t="shared" si="9"/>
        <v>217.69</v>
      </c>
      <c r="CE6" s="35">
        <f t="shared" si="9"/>
        <v>206.98</v>
      </c>
      <c r="CF6" s="35">
        <f t="shared" si="9"/>
        <v>188.63</v>
      </c>
      <c r="CG6" s="35">
        <f t="shared" si="9"/>
        <v>246.72</v>
      </c>
      <c r="CH6" s="35">
        <f t="shared" si="9"/>
        <v>234.96</v>
      </c>
      <c r="CI6" s="35">
        <f t="shared" si="9"/>
        <v>221.81</v>
      </c>
      <c r="CJ6" s="35">
        <f t="shared" si="9"/>
        <v>230.02</v>
      </c>
      <c r="CK6" s="35">
        <f t="shared" si="9"/>
        <v>228.47</v>
      </c>
      <c r="CL6" s="34" t="str">
        <f>IF(CL7="","",IF(CL7="-","【-】","【"&amp;SUBSTITUTE(TEXT(CL7,"#,##0.00"),"-","△")&amp;"】"))</f>
        <v>【218.56】</v>
      </c>
      <c r="CM6" s="35">
        <f>IF(CM7="",NA(),CM7)</f>
        <v>46.24</v>
      </c>
      <c r="CN6" s="35">
        <f t="shared" ref="CN6:CV6" si="10">IF(CN7="",NA(),CN7)</f>
        <v>19.739999999999998</v>
      </c>
      <c r="CO6" s="35">
        <f t="shared" si="10"/>
        <v>27.25</v>
      </c>
      <c r="CP6" s="35">
        <f t="shared" si="10"/>
        <v>29.56</v>
      </c>
      <c r="CQ6" s="35">
        <f t="shared" si="10"/>
        <v>30.7</v>
      </c>
      <c r="CR6" s="35">
        <f t="shared" si="10"/>
        <v>41.35</v>
      </c>
      <c r="CS6" s="35">
        <f t="shared" si="10"/>
        <v>42.9</v>
      </c>
      <c r="CT6" s="35">
        <f t="shared" si="10"/>
        <v>43.36</v>
      </c>
      <c r="CU6" s="35">
        <f t="shared" si="10"/>
        <v>42.56</v>
      </c>
      <c r="CV6" s="35">
        <f t="shared" si="10"/>
        <v>42.47</v>
      </c>
      <c r="CW6" s="34" t="str">
        <f>IF(CW7="","",IF(CW7="-","【-】","【"&amp;SUBSTITUTE(TEXT(CW7,"#,##0.00"),"-","△")&amp;"】"))</f>
        <v>【42.86】</v>
      </c>
      <c r="CX6" s="35">
        <f>IF(CX7="",NA(),CX7)</f>
        <v>86.51</v>
      </c>
      <c r="CY6" s="35">
        <f t="shared" ref="CY6:DG6" si="11">IF(CY7="",NA(),CY7)</f>
        <v>75.64</v>
      </c>
      <c r="CZ6" s="35">
        <f t="shared" si="11"/>
        <v>79.3</v>
      </c>
      <c r="DA6" s="35">
        <f t="shared" si="11"/>
        <v>79.739999999999995</v>
      </c>
      <c r="DB6" s="35">
        <f t="shared" si="11"/>
        <v>81.349999999999994</v>
      </c>
      <c r="DC6" s="35">
        <f t="shared" si="11"/>
        <v>82.9</v>
      </c>
      <c r="DD6" s="35">
        <f t="shared" si="11"/>
        <v>83.5</v>
      </c>
      <c r="DE6" s="35">
        <f t="shared" si="11"/>
        <v>83.06</v>
      </c>
      <c r="DF6" s="35">
        <f t="shared" si="11"/>
        <v>83.32</v>
      </c>
      <c r="DG6" s="35">
        <f t="shared" si="11"/>
        <v>83.75</v>
      </c>
      <c r="DH6" s="34" t="str">
        <f>IF(DH7="","",IF(DH7="-","【-】","【"&amp;SUBSTITUTE(TEXT(DH7,"#,##0.00"),"-","△")&amp;"】"))</f>
        <v>【84.20】</v>
      </c>
      <c r="DI6" s="35">
        <f>IF(DI7="",NA(),DI7)</f>
        <v>7.86</v>
      </c>
      <c r="DJ6" s="35">
        <f t="shared" ref="DJ6:DR6" si="12">IF(DJ7="",NA(),DJ7)</f>
        <v>9.98</v>
      </c>
      <c r="DK6" s="35">
        <f t="shared" si="12"/>
        <v>11.82</v>
      </c>
      <c r="DL6" s="35">
        <f t="shared" si="12"/>
        <v>14.11</v>
      </c>
      <c r="DM6" s="35">
        <f t="shared" si="12"/>
        <v>16.399999999999999</v>
      </c>
      <c r="DN6" s="35">
        <f t="shared" si="12"/>
        <v>22.79</v>
      </c>
      <c r="DO6" s="35">
        <f t="shared" si="12"/>
        <v>22.77</v>
      </c>
      <c r="DP6" s="35">
        <f t="shared" si="12"/>
        <v>23.93</v>
      </c>
      <c r="DQ6" s="35">
        <f t="shared" si="12"/>
        <v>24.68</v>
      </c>
      <c r="DR6" s="35">
        <f t="shared" si="12"/>
        <v>24.68</v>
      </c>
      <c r="DS6" s="34" t="str">
        <f>IF(DS7="","",IF(DS7="-","【-】","【"&amp;SUBSTITUTE(TEXT(DS7,"#,##0.00"),"-","△")&amp;"】"))</f>
        <v>【25.37】</v>
      </c>
      <c r="DT6" s="34">
        <f>IF(DT7="",NA(),DT7)</f>
        <v>0</v>
      </c>
      <c r="DU6" s="34">
        <f t="shared" ref="DU6:EC6" si="13">IF(DU7="",NA(),DU7)</f>
        <v>0</v>
      </c>
      <c r="DV6" s="34">
        <f t="shared" si="13"/>
        <v>0</v>
      </c>
      <c r="DW6" s="35">
        <f t="shared" si="13"/>
        <v>2.5099999999999998</v>
      </c>
      <c r="DX6" s="35">
        <f t="shared" si="13"/>
        <v>2.5099999999999998</v>
      </c>
      <c r="DY6" s="35">
        <f t="shared" si="13"/>
        <v>0.04</v>
      </c>
      <c r="DZ6" s="34">
        <f t="shared" si="13"/>
        <v>0</v>
      </c>
      <c r="EA6" s="34">
        <f t="shared" si="13"/>
        <v>0</v>
      </c>
      <c r="EB6" s="35">
        <f t="shared" si="13"/>
        <v>0.01</v>
      </c>
      <c r="EC6" s="35">
        <f t="shared" si="13"/>
        <v>8.6199999999999992</v>
      </c>
      <c r="ED6" s="34" t="str">
        <f>IF(ED7="","",IF(ED7="-","【-】","【"&amp;SUBSTITUTE(TEXT(ED7,"#,##0.00"),"-","△")&amp;"】"))</f>
        <v>【6.20】</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8" s="36" customFormat="1" x14ac:dyDescent="0.15">
      <c r="A7" s="28"/>
      <c r="B7" s="37">
        <v>2019</v>
      </c>
      <c r="C7" s="37">
        <v>232114</v>
      </c>
      <c r="D7" s="37">
        <v>46</v>
      </c>
      <c r="E7" s="37">
        <v>17</v>
      </c>
      <c r="F7" s="37">
        <v>4</v>
      </c>
      <c r="G7" s="37">
        <v>0</v>
      </c>
      <c r="H7" s="37" t="s">
        <v>96</v>
      </c>
      <c r="I7" s="37" t="s">
        <v>97</v>
      </c>
      <c r="J7" s="37" t="s">
        <v>98</v>
      </c>
      <c r="K7" s="37" t="s">
        <v>99</v>
      </c>
      <c r="L7" s="37" t="s">
        <v>100</v>
      </c>
      <c r="M7" s="37" t="s">
        <v>101</v>
      </c>
      <c r="N7" s="38" t="s">
        <v>102</v>
      </c>
      <c r="O7" s="38">
        <v>68.14</v>
      </c>
      <c r="P7" s="38">
        <v>1.97</v>
      </c>
      <c r="Q7" s="38">
        <v>91.94</v>
      </c>
      <c r="R7" s="38">
        <v>1980</v>
      </c>
      <c r="S7" s="38">
        <v>425145</v>
      </c>
      <c r="T7" s="38">
        <v>918.32</v>
      </c>
      <c r="U7" s="38">
        <v>462.96</v>
      </c>
      <c r="V7" s="38">
        <v>8366</v>
      </c>
      <c r="W7" s="38">
        <v>2.35</v>
      </c>
      <c r="X7" s="38">
        <v>3560</v>
      </c>
      <c r="Y7" s="38">
        <v>99.99</v>
      </c>
      <c r="Z7" s="38">
        <v>100</v>
      </c>
      <c r="AA7" s="38">
        <v>100.12</v>
      </c>
      <c r="AB7" s="38">
        <v>100.09</v>
      </c>
      <c r="AC7" s="38">
        <v>100.07</v>
      </c>
      <c r="AD7" s="38">
        <v>100.94</v>
      </c>
      <c r="AE7" s="38">
        <v>100.85</v>
      </c>
      <c r="AF7" s="38">
        <v>102.13</v>
      </c>
      <c r="AG7" s="38">
        <v>101.72</v>
      </c>
      <c r="AH7" s="38">
        <v>102.73</v>
      </c>
      <c r="AI7" s="38">
        <v>102.87</v>
      </c>
      <c r="AJ7" s="38">
        <v>0</v>
      </c>
      <c r="AK7" s="38">
        <v>0</v>
      </c>
      <c r="AL7" s="38">
        <v>0</v>
      </c>
      <c r="AM7" s="38">
        <v>0</v>
      </c>
      <c r="AN7" s="38">
        <v>0</v>
      </c>
      <c r="AO7" s="38">
        <v>101.85</v>
      </c>
      <c r="AP7" s="38">
        <v>110.77</v>
      </c>
      <c r="AQ7" s="38">
        <v>109.51</v>
      </c>
      <c r="AR7" s="38">
        <v>112.88</v>
      </c>
      <c r="AS7" s="38">
        <v>94.97</v>
      </c>
      <c r="AT7" s="38">
        <v>76.63</v>
      </c>
      <c r="AU7" s="38">
        <v>102.48</v>
      </c>
      <c r="AV7" s="38">
        <v>178.77</v>
      </c>
      <c r="AW7" s="38">
        <v>121.66</v>
      </c>
      <c r="AX7" s="38">
        <v>157.62</v>
      </c>
      <c r="AY7" s="38">
        <v>138.99</v>
      </c>
      <c r="AZ7" s="38">
        <v>49.07</v>
      </c>
      <c r="BA7" s="38">
        <v>46.78</v>
      </c>
      <c r="BB7" s="38">
        <v>47.44</v>
      </c>
      <c r="BC7" s="38">
        <v>49.18</v>
      </c>
      <c r="BD7" s="38">
        <v>47.72</v>
      </c>
      <c r="BE7" s="38">
        <v>49.61</v>
      </c>
      <c r="BF7" s="38">
        <v>4154.5200000000004</v>
      </c>
      <c r="BG7" s="38">
        <v>3741.31</v>
      </c>
      <c r="BH7" s="38">
        <v>3307.43</v>
      </c>
      <c r="BI7" s="38">
        <v>3006.94</v>
      </c>
      <c r="BJ7" s="38">
        <v>2984.64</v>
      </c>
      <c r="BK7" s="38">
        <v>1434.89</v>
      </c>
      <c r="BL7" s="38">
        <v>1298.9100000000001</v>
      </c>
      <c r="BM7" s="38">
        <v>1243.71</v>
      </c>
      <c r="BN7" s="38">
        <v>1194.1500000000001</v>
      </c>
      <c r="BO7" s="38">
        <v>1206.79</v>
      </c>
      <c r="BP7" s="38">
        <v>1218.7</v>
      </c>
      <c r="BQ7" s="38">
        <v>77.400000000000006</v>
      </c>
      <c r="BR7" s="38">
        <v>50.78</v>
      </c>
      <c r="BS7" s="38">
        <v>56.16</v>
      </c>
      <c r="BT7" s="38">
        <v>59.57</v>
      </c>
      <c r="BU7" s="38">
        <v>63.88</v>
      </c>
      <c r="BV7" s="38">
        <v>66.22</v>
      </c>
      <c r="BW7" s="38">
        <v>69.87</v>
      </c>
      <c r="BX7" s="38">
        <v>74.3</v>
      </c>
      <c r="BY7" s="38">
        <v>72.260000000000005</v>
      </c>
      <c r="BZ7" s="38">
        <v>71.84</v>
      </c>
      <c r="CA7" s="38">
        <v>74.17</v>
      </c>
      <c r="CB7" s="38">
        <v>149.97999999999999</v>
      </c>
      <c r="CC7" s="38">
        <v>234.73</v>
      </c>
      <c r="CD7" s="38">
        <v>217.69</v>
      </c>
      <c r="CE7" s="38">
        <v>206.98</v>
      </c>
      <c r="CF7" s="38">
        <v>188.63</v>
      </c>
      <c r="CG7" s="38">
        <v>246.72</v>
      </c>
      <c r="CH7" s="38">
        <v>234.96</v>
      </c>
      <c r="CI7" s="38">
        <v>221.81</v>
      </c>
      <c r="CJ7" s="38">
        <v>230.02</v>
      </c>
      <c r="CK7" s="38">
        <v>228.47</v>
      </c>
      <c r="CL7" s="38">
        <v>218.56</v>
      </c>
      <c r="CM7" s="38">
        <v>46.24</v>
      </c>
      <c r="CN7" s="38">
        <v>19.739999999999998</v>
      </c>
      <c r="CO7" s="38">
        <v>27.25</v>
      </c>
      <c r="CP7" s="38">
        <v>29.56</v>
      </c>
      <c r="CQ7" s="38">
        <v>30.7</v>
      </c>
      <c r="CR7" s="38">
        <v>41.35</v>
      </c>
      <c r="CS7" s="38">
        <v>42.9</v>
      </c>
      <c r="CT7" s="38">
        <v>43.36</v>
      </c>
      <c r="CU7" s="38">
        <v>42.56</v>
      </c>
      <c r="CV7" s="38">
        <v>42.47</v>
      </c>
      <c r="CW7" s="38">
        <v>42.86</v>
      </c>
      <c r="CX7" s="38">
        <v>86.51</v>
      </c>
      <c r="CY7" s="38">
        <v>75.64</v>
      </c>
      <c r="CZ7" s="38">
        <v>79.3</v>
      </c>
      <c r="DA7" s="38">
        <v>79.739999999999995</v>
      </c>
      <c r="DB7" s="38">
        <v>81.349999999999994</v>
      </c>
      <c r="DC7" s="38">
        <v>82.9</v>
      </c>
      <c r="DD7" s="38">
        <v>83.5</v>
      </c>
      <c r="DE7" s="38">
        <v>83.06</v>
      </c>
      <c r="DF7" s="38">
        <v>83.32</v>
      </c>
      <c r="DG7" s="38">
        <v>83.75</v>
      </c>
      <c r="DH7" s="38">
        <v>84.2</v>
      </c>
      <c r="DI7" s="38">
        <v>7.86</v>
      </c>
      <c r="DJ7" s="38">
        <v>9.98</v>
      </c>
      <c r="DK7" s="38">
        <v>11.82</v>
      </c>
      <c r="DL7" s="38">
        <v>14.11</v>
      </c>
      <c r="DM7" s="38">
        <v>16.399999999999999</v>
      </c>
      <c r="DN7" s="38">
        <v>22.79</v>
      </c>
      <c r="DO7" s="38">
        <v>22.77</v>
      </c>
      <c r="DP7" s="38">
        <v>23.93</v>
      </c>
      <c r="DQ7" s="38">
        <v>24.68</v>
      </c>
      <c r="DR7" s="38">
        <v>24.68</v>
      </c>
      <c r="DS7" s="38">
        <v>25.37</v>
      </c>
      <c r="DT7" s="38">
        <v>0</v>
      </c>
      <c r="DU7" s="38">
        <v>0</v>
      </c>
      <c r="DV7" s="38">
        <v>0</v>
      </c>
      <c r="DW7" s="38">
        <v>2.5099999999999998</v>
      </c>
      <c r="DX7" s="38">
        <v>2.5099999999999998</v>
      </c>
      <c r="DY7" s="38">
        <v>0.04</v>
      </c>
      <c r="DZ7" s="38">
        <v>0</v>
      </c>
      <c r="EA7" s="38">
        <v>0</v>
      </c>
      <c r="EB7" s="38">
        <v>0.01</v>
      </c>
      <c r="EC7" s="38">
        <v>8.6199999999999992</v>
      </c>
      <c r="ED7" s="38">
        <v>6.2</v>
      </c>
      <c r="EE7" s="38">
        <v>0</v>
      </c>
      <c r="EF7" s="38">
        <v>0</v>
      </c>
      <c r="EG7" s="38">
        <v>0</v>
      </c>
      <c r="EH7" s="38">
        <v>0</v>
      </c>
      <c r="EI7" s="38">
        <v>0</v>
      </c>
      <c r="EJ7" s="38">
        <v>7.0000000000000007E-2</v>
      </c>
      <c r="EK7" s="38">
        <v>0.09</v>
      </c>
      <c r="EL7" s="38">
        <v>0.09</v>
      </c>
      <c r="EM7" s="38">
        <v>0.13</v>
      </c>
      <c r="EN7" s="38">
        <v>0.36</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2021-01-25T08:22:56Z</cp:lastPrinted>
  <dcterms:created xsi:type="dcterms:W3CDTF">2020-12-04T02:33:18Z</dcterms:created>
  <dcterms:modified xsi:type="dcterms:W3CDTF">2021-02-22T02:26:01Z</dcterms:modified>
  <cp:category/>
</cp:coreProperties>
</file>