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OxOCXCCJQIKJZvjyU5NQ9ZdHF45HizV3etf/tjYK5lnYQuwHgoTr2unAWCT0zzF8UHsVBpevNt823BRy+f0MJQ==" workbookSaltValue="It76FxS5A4De4OqRA3utfw==" workbookSpinCount="100000" lockStructure="1"/>
  <bookViews>
    <workbookView xWindow="0" yWindow="0" windowWidth="2049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<sst xmlns="http://schemas.openxmlformats.org/spreadsheetml/2006/main" count="241" uniqueCount="119">
  <si>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</si>
  <si>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</si>
  <si>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</si>
  <si>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</si>
  <si>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</si>
  <si>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</si>
  <si>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</si>
  <si>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</si>
  <si>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</si>
  <si>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</si>
  <si>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</si>
  <si>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</si>
  <si>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</si>
  <si>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</si>
  <si>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</si>
  <si>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</si>
  <si>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</si>
  <si>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</si>
  <si>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</si>
  <si>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</si>
  <si>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</si>
  <si>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</si>
  <si>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</si>
  <si>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</si>
  <si>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</si>
  <si>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</si>
  <si>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</si>
  <si>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</si>
  <si>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</si>
  <si>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</si>
  <si>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</si>
  <si>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</si>
  <si>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</si>
  <si>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</si>
  <si>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</si>
  <si>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</si>
  <si>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</si>
  <si>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</si>
  <si>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</si>
  <si>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</si>
  <si>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</si>
  <si>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</si>
  <si>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</si>
  <si>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</si>
  <si>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</si>
  <si>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</si>
  <si>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</si>
  <si>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</si>
  <si>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</si>
  <si>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</si>
  <si>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</si>
  <si>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</si>
  <si>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</si>
  <si>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</si>
  <si>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</si>
  <si>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</si>
  <si>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</si>
  <si>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</si>
  <si>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</si>
  <si>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</si>
  <si>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</si>
  <si>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</si>
  <si>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</si>
  <si>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</si>
  <si>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</si>
  <si>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</si>
  <si>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</si>
  <si>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</si>
  <si>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</si>
  <si>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</si>
  <si>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</si>
  <si>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</si>
  <si>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</si>
  <si>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</si>
  <si>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</si>
  <si>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</si>
  <si>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</si>
  <si>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</si>
  <si>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</si>
  <si>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</si>
  <si>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</si>
  <si>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</si>
  <si>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</si>
  <si>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</si>
  <si>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</si>
  <si>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</si>
  <si>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</si>
  <si>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</si>
  <si>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</si>
  <si>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</si>
  <si>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</si>
  <si>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</si>
  <si>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</si>
  <si>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</si>
  <si>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</si>
  <si>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</si>
  <si>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</si>
  <si>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</si>
  <si>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</si>
  <si>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</si>
  <si>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</si>
  <si>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</si>
  <si>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</si>
  <si>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</si>
  <si>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</si>
  <si>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</si>
  <si>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</si>
  <si>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</si>
  <si>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</si>
  <si>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</si>
  <si>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</si>
  <si>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</si>
  <si>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</si>
  <si>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</si>
  <si>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</si>
  <si>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</si>
  <si>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比較的整備時期が新しく、管渠については、現在も主に新設工事を行っている状況であることから、③管渠改善率に対象となる数値が含まれないという状況になっているが、今後、ストックマネジメント計画に基づいた管更生や長寿命化対策などを実施していく予定である。</t>
    <rPh sb="1" eb="3">
      <t>ニシオ</t>
    </rPh>
    <rPh sb="10" eb="12">
      <t>ジギョウ</t>
    </rPh>
    <rPh sb="58" eb="60">
      <t>ジギョウ</t>
    </rPh>
    <rPh sb="100" eb="101">
      <t>ハジ</t>
    </rPh>
    <rPh sb="137" eb="139">
      <t>ヒカク</t>
    </rPh>
    <rPh sb="139" eb="140">
      <t>テキ</t>
    </rPh>
    <rPh sb="140" eb="142">
      <t>セイビ</t>
    </rPh>
    <rPh sb="142" eb="144">
      <t>ジキ</t>
    </rPh>
    <rPh sb="145" eb="146">
      <t>アタラ</t>
    </rPh>
    <rPh sb="149" eb="151">
      <t>カンキョ</t>
    </rPh>
    <rPh sb="157" eb="159">
      <t>ゲンザイ</t>
    </rPh>
    <rPh sb="162" eb="164">
      <t>シンセツ</t>
    </rPh>
    <rPh sb="164" eb="166">
      <t>コウジ</t>
    </rPh>
    <rPh sb="167" eb="168">
      <t>オコナ</t>
    </rPh>
    <rPh sb="172" eb="174">
      <t>ジョウキョウ</t>
    </rPh>
    <rPh sb="183" eb="185">
      <t>カンキョ</t>
    </rPh>
    <rPh sb="185" eb="187">
      <t>カイゼン</t>
    </rPh>
    <rPh sb="187" eb="188">
      <t>リツ</t>
    </rPh>
    <rPh sb="189" eb="191">
      <t>タイショウ</t>
    </rPh>
    <rPh sb="194" eb="196">
      <t>スウチ</t>
    </rPh>
    <rPh sb="197" eb="198">
      <t>フク</t>
    </rPh>
    <rPh sb="205" eb="207">
      <t>ジョウキョウ</t>
    </rPh>
    <rPh sb="215" eb="217">
      <t>コンゴ</t>
    </rPh>
    <rPh sb="228" eb="230">
      <t>ケイカク</t>
    </rPh>
    <rPh sb="231" eb="232">
      <t>モト</t>
    </rPh>
    <rPh sb="235" eb="236">
      <t>カン</t>
    </rPh>
    <rPh sb="236" eb="238">
      <t>コウセイ</t>
    </rPh>
    <rPh sb="239" eb="240">
      <t>チョウ</t>
    </rPh>
    <rPh sb="240" eb="243">
      <t>ジュミョウカ</t>
    </rPh>
    <rPh sb="243" eb="245">
      <t>タイサク</t>
    </rPh>
    <rPh sb="248" eb="250">
      <t>ジッシ</t>
    </rPh>
    <rPh sb="254" eb="256">
      <t>ヨテイ</t>
    </rPh>
    <phoneticPr fontId="4"/>
  </si>
  <si>
    <t>　平成23年度の１市３町合併により、総じて経営状況は悪化したが、平成24年度に高利の企業債を繰上償還し、低利に借換するなど経営改善に努めたことで、近年は一部の指標において改善傾向にある。しかし、依然として平均値を下回る指標もあり、今後訪れる人口減少社会、管渠の大量更新等に対応するには、非常に厳しい経営環境にあることは明らかである。
　こうした中、平成30年度には、市民や学識経験者で構成する西尾市上下水道事業審議会より、下水道事業整備区域の見直しと下水道使用料体系の改定について答申があり、その答申に沿った区域の整備と使用料改定（令和２年10月と令和４年４月に段階的に改定）を行っていくこととなった。
　さらに、将来にわたって下水道事業を持続的かつ安定的に経営することを目的として、令和２年４月に経営戦略を策定・公表しており、５年後の令和７年度を目途に見直しを行う予定である。</t>
    <rPh sb="32" eb="34">
      <t>ヘイセイ</t>
    </rPh>
    <rPh sb="36" eb="37">
      <t>ネン</t>
    </rPh>
    <rPh sb="37" eb="38">
      <t>ド</t>
    </rPh>
    <rPh sb="73" eb="75">
      <t>キンネン</t>
    </rPh>
    <rPh sb="76" eb="78">
      <t>イチブ</t>
    </rPh>
    <rPh sb="79" eb="81">
      <t>シヒョウ</t>
    </rPh>
    <rPh sb="85" eb="87">
      <t>カイゼン</t>
    </rPh>
    <rPh sb="87" eb="89">
      <t>ケイコウ</t>
    </rPh>
    <rPh sb="97" eb="99">
      <t>イゼン</t>
    </rPh>
    <rPh sb="102" eb="105">
      <t>ヘイキンチ</t>
    </rPh>
    <rPh sb="106" eb="108">
      <t>シタマワ</t>
    </rPh>
    <rPh sb="109" eb="111">
      <t>シヒョウ</t>
    </rPh>
    <rPh sb="115" eb="117">
      <t>コンゴ</t>
    </rPh>
    <rPh sb="117" eb="118">
      <t>オトズ</t>
    </rPh>
    <rPh sb="120" eb="122">
      <t>ジンコウ</t>
    </rPh>
    <rPh sb="122" eb="124">
      <t>ゲンショウ</t>
    </rPh>
    <rPh sb="124" eb="126">
      <t>シャカイ</t>
    </rPh>
    <rPh sb="130" eb="132">
      <t>タイリョウ</t>
    </rPh>
    <rPh sb="134" eb="135">
      <t>トウ</t>
    </rPh>
    <rPh sb="136" eb="138">
      <t>タイオウ</t>
    </rPh>
    <rPh sb="143" eb="145">
      <t>ヒジョウ</t>
    </rPh>
    <rPh sb="146" eb="147">
      <t>キビ</t>
    </rPh>
    <rPh sb="149" eb="151">
      <t>ケイエイ</t>
    </rPh>
    <rPh sb="151" eb="153">
      <t>カンキョウ</t>
    </rPh>
    <rPh sb="159" eb="160">
      <t>アキ</t>
    </rPh>
    <rPh sb="172" eb="173">
      <t>ナカ</t>
    </rPh>
    <rPh sb="174" eb="176">
      <t>ヘイセイ</t>
    </rPh>
    <rPh sb="178" eb="180">
      <t>ネンド</t>
    </rPh>
    <rPh sb="183" eb="185">
      <t>シミン</t>
    </rPh>
    <rPh sb="186" eb="188">
      <t>ガクシキ</t>
    </rPh>
    <rPh sb="188" eb="191">
      <t>ケイケンシャ</t>
    </rPh>
    <rPh sb="192" eb="194">
      <t>コウセイ</t>
    </rPh>
    <rPh sb="196" eb="199">
      <t>ニシオシ</t>
    </rPh>
    <rPh sb="199" eb="201">
      <t>ジョウゲ</t>
    </rPh>
    <rPh sb="201" eb="203">
      <t>スイドウ</t>
    </rPh>
    <rPh sb="203" eb="205">
      <t>ジギョウ</t>
    </rPh>
    <rPh sb="205" eb="208">
      <t>シンギカイ</t>
    </rPh>
    <rPh sb="211" eb="214">
      <t>ゲスイドウ</t>
    </rPh>
    <rPh sb="214" eb="216">
      <t>ジギョウ</t>
    </rPh>
    <rPh sb="216" eb="218">
      <t>セイビ</t>
    </rPh>
    <rPh sb="218" eb="220">
      <t>クイキ</t>
    </rPh>
    <rPh sb="221" eb="223">
      <t>ミナオ</t>
    </rPh>
    <rPh sb="225" eb="228">
      <t>ゲスイドウ</t>
    </rPh>
    <rPh sb="228" eb="231">
      <t>シヨウリョウ</t>
    </rPh>
    <rPh sb="231" eb="233">
      <t>タイケイ</t>
    </rPh>
    <rPh sb="234" eb="236">
      <t>カイテイ</t>
    </rPh>
    <rPh sb="240" eb="242">
      <t>トウシン</t>
    </rPh>
    <rPh sb="248" eb="250">
      <t>トウシン</t>
    </rPh>
    <rPh sb="251" eb="252">
      <t>ソ</t>
    </rPh>
    <rPh sb="254" eb="256">
      <t>クイキ</t>
    </rPh>
    <rPh sb="257" eb="259">
      <t>セイビ</t>
    </rPh>
    <rPh sb="260" eb="263">
      <t>シヨウリョウ</t>
    </rPh>
    <rPh sb="263" eb="265">
      <t>カイテイ</t>
    </rPh>
    <rPh sb="266" eb="268">
      <t>レイワ</t>
    </rPh>
    <rPh sb="269" eb="270">
      <t>ネン</t>
    </rPh>
    <rPh sb="272" eb="273">
      <t>ガツ</t>
    </rPh>
    <rPh sb="274" eb="276">
      <t>レイワ</t>
    </rPh>
    <rPh sb="277" eb="278">
      <t>ネン</t>
    </rPh>
    <rPh sb="279" eb="280">
      <t>ガツ</t>
    </rPh>
    <rPh sb="281" eb="284">
      <t>ダンカイテキ</t>
    </rPh>
    <rPh sb="285" eb="287">
      <t>カイテイ</t>
    </rPh>
    <rPh sb="289" eb="290">
      <t>オコナ</t>
    </rPh>
    <phoneticPr fontId="4"/>
  </si>
  <si>
    <t>①収益的収支比率
　地方公営企業法適用に伴う打切決算により、使用料が一部反映されなかったが、一般会計からの基準外繰入金が増加したため、総収益が増加し、収益的収支比率が向上した。今後は、使用料体系の改定により、基準外繰入金に頼らない経営改善が必要である。
④企業債残高対事業規模比率
　地方公営企業法適用に伴う打切決算により、使用料が一部反映されなかったが、新規整備のための新たな地方債の発行がないため、償還が進むにつれ、企業債現在高は減少傾向となっており、企業債残高対事業規模比率も低下傾向となっている。今後は、建設改良費の平準化に伴う企業債発行額の平準化と使用料体系の改定による営業収益の改善が必要である。
⑤経費回収率
　地方公営企業法適用に伴う打切決算により、使用料が一部反映されなかったため、経費回収率は低下した。近年、平均値を下回っている要因の１つとして、使用料収入が少ないことが挙げられるため、早期の改善が必要である。
⑥汚水処理原価
　当該年度も平均値を下回っているが、整備進捗に伴い、今後、有収水量の大幅な増加は見込めないため、計画的な施設更新等による維持管理費の平準化を図る必要がある。
⑧水洗化率
　年間を通じた普及促進活動により比率が上昇し、平均値を上回ることができたが、今後も戸別訪問による粘り強い活動を通じて、比率を向上させることが必要である。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</si>
</sst>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64-4E00-B1BC-8A1E1652BE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A564-4E00-B1BC-8A1E1652BE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c:v>
                </c:pt>
                <c:pt idx="1">
                  <c:v>79.09</c:v>
                </c:pt>
                <c:pt idx="2">
                  <c:v>90.04</c:v>
                </c:pt>
                <c:pt idx="3">
                  <c:v>78.400000000000006</c:v>
                </c:pt>
                <c:pt idx="4">
                  <c:v>83.28</c:v>
                </c:pt>
              </c:numCache>
            </c:numRef>
          </c:val>
          <c:extLst>
            <c:ext xmlns:c16="http://schemas.microsoft.com/office/drawing/2014/chart" uri="{C3380CC4-5D6E-409C-BE32-E72D297353CC}">
              <c16:uniqueId val="{00000000-681D-443C-881B-F182278C6F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D-443C-881B-F182278C6F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2B-454C-BCB4-155BE884D6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2B-454C-BCB4-155BE884D6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6-4D52-9B24-EB4801476B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6-4D52-9B24-EB4801476B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01-4D3D-9198-AFEDDB304E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1-4D3D-9198-AFEDDB304E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F-45C2-91E6-37669CE409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F-45C2-91E6-37669CE409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2026.63</c:v>
                </c:pt>
                <c:pt idx="1">
                  <c:v>1646.03</c:v>
                </c:pt>
                <c:pt idx="2">
                  <c:v>1471.16</c:v>
                </c:pt>
                <c:pt idx="3">
                  <c:v>1453.83</c:v>
                </c:pt>
                <c:pt idx="4">
                  <c:v>1370.61</c:v>
                </c:pt>
              </c:numCache>
            </c:numRef>
          </c:val>
          <c:extLst>
            <c:ext xmlns:c16="http://schemas.microsoft.com/office/drawing/2014/chart" uri="{C3380CC4-5D6E-409C-BE32-E72D297353CC}">
              <c16:uniqueId val="{00000000-535D-4D53-B166-16C046359BE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535D-4D53-B166-16C046359BE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69.09</c:v>
                </c:pt>
                <c:pt idx="1">
                  <c:v>68.45</c:v>
                </c:pt>
                <c:pt idx="2">
                  <c:v>68.56</c:v>
                </c:pt>
                <c:pt idx="3">
                  <c:v>68.099999999999994</c:v>
                </c:pt>
                <c:pt idx="4">
                  <c:v>56.68</c:v>
                </c:pt>
              </c:numCache>
            </c:numRef>
          </c:val>
          <c:extLst>
            <c:ext xmlns:c16="http://schemas.microsoft.com/office/drawing/2014/chart" uri="{C3380CC4-5D6E-409C-BE32-E72D297353CC}">
              <c16:uniqueId val="{00000000-5273-494C-954C-274EA59A0B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5273-494C-954C-274EA59A0B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7A0F-4D51-B5F5-B78F346986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7A0F-4D51-B5F5-B78F346986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2E-4094-ADA9-B060785EDB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0F2E-4094-ADA9-B060785EDB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67.069999999999993</c:v>
                </c:pt>
                <c:pt idx="1">
                  <c:v>77.260000000000005</c:v>
                </c:pt>
                <c:pt idx="2">
                  <c:v>81.739999999999995</c:v>
                </c:pt>
                <c:pt idx="3">
                  <c:v>83.83</c:v>
                </c:pt>
                <c:pt idx="4">
                  <c:v>88.04</c:v>
                </c:pt>
              </c:numCache>
            </c:numRef>
          </c:val>
          <c:extLst>
            <c:ext xmlns:c16="http://schemas.microsoft.com/office/drawing/2014/chart" uri="{C3380CC4-5D6E-409C-BE32-E72D297353CC}">
              <c16:uniqueId val="{00000000-8B50-4CF4-A21F-A2283BE8D2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8B50-4CF4-A21F-A2283BE8D2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西尾市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172350</v>
      </c>
      <c r="AM8" s="51"/>
      <c r="AN8" s="51"/>
      <c r="AO8" s="51"/>
      <c r="AP8" s="51"/>
      <c r="AQ8" s="51"/>
      <c r="AR8" s="51"/>
      <c r="AS8" s="51"/>
      <c r="AT8" s="46">
        <f>データ!T6</f>
        <v>161.22</v>
      </c>
      <c r="AU8" s="46"/>
      <c r="AV8" s="46"/>
      <c r="AW8" s="46"/>
      <c r="AX8" s="46"/>
      <c r="AY8" s="46"/>
      <c r="AZ8" s="46"/>
      <c r="BA8" s="46"/>
      <c r="BB8" s="46">
        <f>データ!U6</f>
        <v>1069.04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2.02</v>
      </c>
      <c r="Q10" s="46"/>
      <c r="R10" s="46"/>
      <c r="S10" s="46"/>
      <c r="T10" s="46"/>
      <c r="U10" s="46"/>
      <c r="V10" s="46"/>
      <c r="W10" s="46">
        <f>データ!Q6</f>
        <v>89.76</v>
      </c>
      <c r="X10" s="46"/>
      <c r="Y10" s="46"/>
      <c r="Z10" s="46"/>
      <c r="AA10" s="46"/>
      <c r="AB10" s="46"/>
      <c r="AC10" s="46"/>
      <c r="AD10" s="51">
        <f>データ!R6</f>
        <v>1595</v>
      </c>
      <c r="AE10" s="51"/>
      <c r="AF10" s="51"/>
      <c r="AG10" s="51"/>
      <c r="AH10" s="51"/>
      <c r="AI10" s="51"/>
      <c r="AJ10" s="51"/>
      <c r="AK10" s="2"/>
      <c r="AL10" s="51">
        <f>データ!V6</f>
        <v>3469</v>
      </c>
      <c r="AM10" s="51"/>
      <c r="AN10" s="51"/>
      <c r="AO10" s="51"/>
      <c r="AP10" s="51"/>
      <c r="AQ10" s="51"/>
      <c r="AR10" s="51"/>
      <c r="AS10" s="51"/>
      <c r="AT10" s="46">
        <f>データ!W6</f>
        <v>0.87</v>
      </c>
      <c r="AU10" s="46"/>
      <c r="AV10" s="46"/>
      <c r="AW10" s="46"/>
      <c r="AX10" s="46"/>
      <c r="AY10" s="46"/>
      <c r="AZ10" s="46"/>
      <c r="BA10" s="46"/>
      <c r="BB10" s="46">
        <f>データ!X6</f>
        <v>3987.36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118</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hYhZiAzwF9/yDquq6jJnd2GYDGKFnrmKqEqqXm53SYIX6+apzzQVlWc5KIHqGbPbELbkPB4/bv3IllEkToFaMw==" saltValue="2moitOsMjWtubrpG330S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9" t="s">
        <v>53</v>
      </c>
      <c r="I3" s="90"/>
      <c r="J3" s="90"/>
      <c r="K3" s="90"/>
      <c r="L3" s="90"/>
      <c r="M3" s="90"/>
      <c r="N3" s="90"/>
      <c r="O3" s="90"/>
      <c r="P3" s="90"/>
      <c r="Q3" s="90"/>
      <c r="R3" s="90"/>
      <c r="S3" s="90"/>
      <c r="T3" s="90"/>
      <c r="U3" s="90"/>
      <c r="V3" s="90"/>
      <c r="W3" s="90"/>
      <c r="X3" s="91"/>
      <c r="Y3" s="95" t="s">
        <v>54</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55</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56</v>
      </c>
      <c r="B4" s="30"/>
      <c r="C4" s="30"/>
      <c r="D4" s="30"/>
      <c r="E4" s="30"/>
      <c r="F4" s="30"/>
      <c r="G4" s="30"/>
      <c r="H4" s="92"/>
      <c r="I4" s="93"/>
      <c r="J4" s="93"/>
      <c r="K4" s="93"/>
      <c r="L4" s="93"/>
      <c r="M4" s="93"/>
      <c r="N4" s="93"/>
      <c r="O4" s="93"/>
      <c r="P4" s="93"/>
      <c r="Q4" s="93"/>
      <c r="R4" s="93"/>
      <c r="S4" s="93"/>
      <c r="T4" s="93"/>
      <c r="U4" s="93"/>
      <c r="V4" s="93"/>
      <c r="W4" s="93"/>
      <c r="X4" s="94"/>
      <c r="Y4" s="88" t="s">
        <v>57</v>
      </c>
      <c r="Z4" s="88"/>
      <c r="AA4" s="88"/>
      <c r="AB4" s="88"/>
      <c r="AC4" s="88"/>
      <c r="AD4" s="88"/>
      <c r="AE4" s="88"/>
      <c r="AF4" s="88"/>
      <c r="AG4" s="88"/>
      <c r="AH4" s="88"/>
      <c r="AI4" s="88"/>
      <c r="AJ4" s="88" t="s">
        <v>58</v>
      </c>
      <c r="AK4" s="88"/>
      <c r="AL4" s="88"/>
      <c r="AM4" s="88"/>
      <c r="AN4" s="88"/>
      <c r="AO4" s="88"/>
      <c r="AP4" s="88"/>
      <c r="AQ4" s="88"/>
      <c r="AR4" s="88"/>
      <c r="AS4" s="88"/>
      <c r="AT4" s="88"/>
      <c r="AU4" s="88" t="s">
        <v>59</v>
      </c>
      <c r="AV4" s="88"/>
      <c r="AW4" s="88"/>
      <c r="AX4" s="88"/>
      <c r="AY4" s="88"/>
      <c r="AZ4" s="88"/>
      <c r="BA4" s="88"/>
      <c r="BB4" s="88"/>
      <c r="BC4" s="88"/>
      <c r="BD4" s="88"/>
      <c r="BE4" s="88"/>
      <c r="BF4" s="88" t="s">
        <v>60</v>
      </c>
      <c r="BG4" s="88"/>
      <c r="BH4" s="88"/>
      <c r="BI4" s="88"/>
      <c r="BJ4" s="88"/>
      <c r="BK4" s="88"/>
      <c r="BL4" s="88"/>
      <c r="BM4" s="88"/>
      <c r="BN4" s="88"/>
      <c r="BO4" s="88"/>
      <c r="BP4" s="88"/>
      <c r="BQ4" s="88" t="s">
        <v>61</v>
      </c>
      <c r="BR4" s="88"/>
      <c r="BS4" s="88"/>
      <c r="BT4" s="88"/>
      <c r="BU4" s="88"/>
      <c r="BV4" s="88"/>
      <c r="BW4" s="88"/>
      <c r="BX4" s="88"/>
      <c r="BY4" s="88"/>
      <c r="BZ4" s="88"/>
      <c r="CA4" s="88"/>
      <c r="CB4" s="88" t="s">
        <v>62</v>
      </c>
      <c r="CC4" s="88"/>
      <c r="CD4" s="88"/>
      <c r="CE4" s="88"/>
      <c r="CF4" s="88"/>
      <c r="CG4" s="88"/>
      <c r="CH4" s="88"/>
      <c r="CI4" s="88"/>
      <c r="CJ4" s="88"/>
      <c r="CK4" s="88"/>
      <c r="CL4" s="88"/>
      <c r="CM4" s="88" t="s">
        <v>63</v>
      </c>
      <c r="CN4" s="88"/>
      <c r="CO4" s="88"/>
      <c r="CP4" s="88"/>
      <c r="CQ4" s="88"/>
      <c r="CR4" s="88"/>
      <c r="CS4" s="88"/>
      <c r="CT4" s="88"/>
      <c r="CU4" s="88"/>
      <c r="CV4" s="88"/>
      <c r="CW4" s="88"/>
      <c r="CX4" s="88" t="s">
        <v>64</v>
      </c>
      <c r="CY4" s="88"/>
      <c r="CZ4" s="88"/>
      <c r="DA4" s="88"/>
      <c r="DB4" s="88"/>
      <c r="DC4" s="88"/>
      <c r="DD4" s="88"/>
      <c r="DE4" s="88"/>
      <c r="DF4" s="88"/>
      <c r="DG4" s="88"/>
      <c r="DH4" s="88"/>
      <c r="DI4" s="88" t="s">
        <v>65</v>
      </c>
      <c r="DJ4" s="88"/>
      <c r="DK4" s="88"/>
      <c r="DL4" s="88"/>
      <c r="DM4" s="88"/>
      <c r="DN4" s="88"/>
      <c r="DO4" s="88"/>
      <c r="DP4" s="88"/>
      <c r="DQ4" s="88"/>
      <c r="DR4" s="88"/>
      <c r="DS4" s="88"/>
      <c r="DT4" s="88" t="s">
        <v>66</v>
      </c>
      <c r="DU4" s="88"/>
      <c r="DV4" s="88"/>
      <c r="DW4" s="88"/>
      <c r="DX4" s="88"/>
      <c r="DY4" s="88"/>
      <c r="DZ4" s="88"/>
      <c r="EA4" s="88"/>
      <c r="EB4" s="88"/>
      <c r="EC4" s="88"/>
      <c r="ED4" s="88"/>
      <c r="EE4" s="88" t="s">
        <v>67</v>
      </c>
      <c r="EF4" s="88"/>
      <c r="EG4" s="88"/>
      <c r="EH4" s="88"/>
      <c r="EI4" s="88"/>
      <c r="EJ4" s="88"/>
      <c r="EK4" s="88"/>
      <c r="EL4" s="88"/>
      <c r="EM4" s="88"/>
      <c r="EN4" s="88"/>
      <c r="EO4" s="88"/>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232131</v>
      </c>
      <c r="D6" s="33">
        <f t="shared" si="3"/>
        <v>47</v>
      </c>
      <c r="E6" s="33">
        <f t="shared" si="3"/>
        <v>17</v>
      </c>
      <c r="F6" s="33">
        <f t="shared" si="3"/>
        <v>4</v>
      </c>
      <c r="G6" s="33">
        <f t="shared" si="3"/>
        <v>0</v>
      </c>
      <c r="H6" s="33" t="str">
        <f t="shared" si="3"/>
        <v>愛知県　西尾市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2.02</v>
      </c>
      <c r="Q6" s="34">
        <f t="shared" si="3"/>
        <v>89.76</v>
      </c>
      <c r="R6" s="34">
        <f t="shared" si="3"/>
        <v>1595</v>
      </c>
      <c r="S6" s="34">
        <f t="shared" si="3"/>
        <v>172350</v>
      </c>
      <c r="T6" s="34">
        <f t="shared" si="3"/>
        <v>161.22</v>
      </c>
      <c r="U6" s="34">
        <f t="shared" si="3"/>
        <v>1069.04</v>
      </c>
      <c r="V6" s="34">
        <f t="shared" si="3"/>
        <v>3469</v>
      </c>
      <c r="W6" s="34">
        <f t="shared" si="3"/>
        <v>0.87</v>
      </c>
      <c r="X6" s="34">
        <f t="shared" si="3"/>
        <v>3987.36</v>
      </c>
      <c r="Y6" s="35">
        <f>IF(Y7="",NA(),Y7)</f>
        <v>81</v>
      </c>
      <c r="Z6" s="35">
        <f t="shared" ref="Z6:AH6" si="4">IF(Z7="",NA(),Z7)</f>
        <v>79.09</v>
      </c>
      <c r="AA6" s="35">
        <f t="shared" si="4"/>
        <v>90.04</v>
      </c>
      <c r="AB6" s="35">
        <f t="shared" si="4"/>
        <v>78.400000000000006</v>
      </c>
      <c r="AC6" s="35">
        <f t="shared" si="4"/>
        <v>83.28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2026.63</v>
      </c>
      <c r="BG6" s="35">
        <f t="shared" ref="BG6:BO6" si="7">IF(BG7="",NA(),BG7)</f>
        <v>1646.03</v>
      </c>
      <c r="BH6" s="35">
        <f t="shared" si="7"/>
        <v>1471.16</v>
      </c>
      <c r="BI6" s="35">
        <f t="shared" si="7"/>
        <v>1453.83</v>
      </c>
      <c r="BJ6" s="35">
        <f t="shared" si="7"/>
        <v>1370.61</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69.09</v>
      </c>
      <c r="BR6" s="35">
        <f t="shared" ref="BR6:BZ6" si="8">IF(BR7="",NA(),BR7)</f>
        <v>68.45</v>
      </c>
      <c r="BS6" s="35">
        <f t="shared" si="8"/>
        <v>68.56</v>
      </c>
      <c r="BT6" s="35">
        <f t="shared" si="8"/>
        <v>68.099999999999994</v>
      </c>
      <c r="BU6" s="35">
        <f t="shared" si="8"/>
        <v>56.68</v>
      </c>
      <c r="BV6" s="35">
        <f t="shared" si="8"/>
        <v>49.22</v>
      </c>
      <c r="BW6" s="35">
        <f t="shared" si="8"/>
        <v>53.7</v>
      </c>
      <c r="BX6" s="35">
        <f t="shared" si="8"/>
        <v>74.3</v>
      </c>
      <c r="BY6" s="35">
        <f t="shared" si="8"/>
        <v>72.260000000000005</v>
      </c>
      <c r="BZ6" s="35">
        <f t="shared" si="8"/>
        <v>71.84</v>
      </c>
      <c r="CA6" s="34" t="str">
        <f>IF(CA7="","",IF(CA7="-","【-】","【"&amp;SUBSTITUTE(TEXT(CA7,"#,##0.00"),"-","△")&amp;"】"))</f>
        <v>【74.17】</v>
      </c>
      <c r="CB6" s="35">
        <f>IF(CB7="",NA(),CB7)</f>
        <v>150</v>
      </c>
      <c r="CC6" s="35">
        <f t="shared" ref="CC6:CK6" si="9">IF(CC7="",NA(),CC7)</f>
        <v>150</v>
      </c>
      <c r="CD6" s="35">
        <f t="shared" si="9"/>
        <v>150</v>
      </c>
      <c r="CE6" s="35">
        <f t="shared" si="9"/>
        <v>150</v>
      </c>
      <c r="CF6" s="35">
        <f t="shared" si="9"/>
        <v>150</v>
      </c>
      <c r="CG6" s="35">
        <f t="shared" si="9"/>
        <v>332.02</v>
      </c>
      <c r="CH6" s="35">
        <f t="shared" si="9"/>
        <v>300.35000000000002</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43.36</v>
      </c>
      <c r="CU6" s="35">
        <f t="shared" si="10"/>
        <v>42.56</v>
      </c>
      <c r="CV6" s="35">
        <f t="shared" si="10"/>
        <v>42.47</v>
      </c>
      <c r="CW6" s="34" t="str">
        <f>IF(CW7="","",IF(CW7="-","【-】","【"&amp;SUBSTITUTE(TEXT(CW7,"#,##0.00"),"-","△")&amp;"】"))</f>
        <v>【42.86】</v>
      </c>
      <c r="CX6" s="35">
        <f>IF(CX7="",NA(),CX7)</f>
        <v>67.069999999999993</v>
      </c>
      <c r="CY6" s="35">
        <f t="shared" ref="CY6:DG6" si="11">IF(CY7="",NA(),CY7)</f>
        <v>77.260000000000005</v>
      </c>
      <c r="CZ6" s="35">
        <f t="shared" si="11"/>
        <v>81.739999999999995</v>
      </c>
      <c r="DA6" s="35">
        <f t="shared" si="11"/>
        <v>83.83</v>
      </c>
      <c r="DB6" s="35">
        <f t="shared" si="11"/>
        <v>88.04</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232131</v>
      </c>
      <c r="D7" s="37">
        <v>47</v>
      </c>
      <c r="E7" s="37">
        <v>17</v>
      </c>
      <c r="F7" s="37">
        <v>4</v>
      </c>
      <c r="G7" s="37">
        <v>0</v>
      </c>
      <c r="H7" s="37" t="s">
        <v>97</v>
      </c>
      <c r="I7" s="37" t="s">
        <v>98</v>
      </c>
      <c r="J7" s="37" t="s">
        <v>99</v>
      </c>
      <c r="K7" s="37" t="s">
        <v>100</v>
      </c>
      <c r="L7" s="37" t="s">
        <v>101</v>
      </c>
      <c r="M7" s="37" t="s">
        <v>102</v>
      </c>
      <c r="N7" s="38" t="s">
        <v>103</v>
      </c>
      <c r="O7" s="38" t="s">
        <v>104</v>
      </c>
      <c r="P7" s="38">
        <v>2.02</v>
      </c>
      <c r="Q7" s="38">
        <v>89.76</v>
      </c>
      <c r="R7" s="38">
        <v>1595</v>
      </c>
      <c r="S7" s="38">
        <v>172350</v>
      </c>
      <c r="T7" s="38">
        <v>161.22</v>
      </c>
      <c r="U7" s="38">
        <v>1069.04</v>
      </c>
      <c r="V7" s="38">
        <v>3469</v>
      </c>
      <c r="W7" s="38">
        <v>0.87</v>
      </c>
      <c r="X7" s="38">
        <v>3987.36</v>
      </c>
      <c r="Y7" s="38">
        <v>81</v>
      </c>
      <c r="Z7" s="38">
        <v>79.09</v>
      </c>
      <c r="AA7" s="38">
        <v>90.04</v>
      </c>
      <c r="AB7" s="38">
        <v>78.400000000000006</v>
      </c>
      <c r="AC7" s="38">
        <v>83.28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2026.63</v>
      </c>
      <c r="BG7" s="38">
        <v>1646.03</v>
      </c>
      <c r="BH7" s="38">
        <v>1471.16</v>
      </c>
      <c r="BI7" s="38">
        <v>1453.83</v>
      </c>
      <c r="BJ7" s="38">
        <v>1370.61</v>
      </c>
      <c r="BK7" s="38">
        <v>1673.47</v>
      </c>
      <c r="BL7" s="38">
        <v>1592.72</v>
      </c>
      <c r="BM7" s="38">
        <v>1243.71</v>
      </c>
      <c r="BN7" s="38">
        <v>1194.1500000000001</v>
      </c>
      <c r="BO7" s="38">
        <v>1206.79</v>
      </c>
      <c r="BP7" s="38">
        <v>1218.7</v>
      </c>
      <c r="BQ7" s="38">
        <v>69.09</v>
      </c>
      <c r="BR7" s="38">
        <v>68.45</v>
      </c>
      <c r="BS7" s="38">
        <v>68.56</v>
      </c>
      <c r="BT7" s="38">
        <v>68.099999999999994</v>
      </c>
      <c r="BU7" s="38">
        <v>56.68</v>
      </c>
      <c r="BV7" s="38">
        <v>49.22</v>
      </c>
      <c r="BW7" s="38">
        <v>53.7</v>
      </c>
      <c r="BX7" s="38">
        <v>74.3</v>
      </c>
      <c r="BY7" s="38">
        <v>72.260000000000005</v>
      </c>
      <c r="BZ7" s="38">
        <v>71.84</v>
      </c>
      <c r="CA7" s="38">
        <v>74.17</v>
      </c>
      <c r="CB7" s="38">
        <v>150</v>
      </c>
      <c r="CC7" s="38">
        <v>150</v>
      </c>
      <c r="CD7" s="38">
        <v>150</v>
      </c>
      <c r="CE7" s="38">
        <v>150</v>
      </c>
      <c r="CF7" s="38">
        <v>150</v>
      </c>
      <c r="CG7" s="38">
        <v>332.02</v>
      </c>
      <c r="CH7" s="38">
        <v>300.35000000000002</v>
      </c>
      <c r="CI7" s="38">
        <v>221.81</v>
      </c>
      <c r="CJ7" s="38">
        <v>230.02</v>
      </c>
      <c r="CK7" s="38">
        <v>228.47</v>
      </c>
      <c r="CL7" s="38">
        <v>218.56</v>
      </c>
      <c r="CM7" s="38" t="s">
        <v>103</v>
      </c>
      <c r="CN7" s="38" t="s">
        <v>103</v>
      </c>
      <c r="CO7" s="38" t="s">
        <v>103</v>
      </c>
      <c r="CP7" s="38" t="s">
        <v>103</v>
      </c>
      <c r="CQ7" s="38" t="s">
        <v>103</v>
      </c>
      <c r="CR7" s="38">
        <v>36.65</v>
      </c>
      <c r="CS7" s="38">
        <v>37.72</v>
      </c>
      <c r="CT7" s="38">
        <v>43.36</v>
      </c>
      <c r="CU7" s="38">
        <v>42.56</v>
      </c>
      <c r="CV7" s="38">
        <v>42.47</v>
      </c>
      <c r="CW7" s="38">
        <v>42.86</v>
      </c>
      <c r="CX7" s="38">
        <v>67.069999999999993</v>
      </c>
      <c r="CY7" s="38">
        <v>77.260000000000005</v>
      </c>
      <c r="CZ7" s="38">
        <v>81.739999999999995</v>
      </c>
      <c r="DA7" s="38">
        <v>83.83</v>
      </c>
      <c r="DB7" s="38">
        <v>88.04</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2021-01-21T07:24:26Z</cp:lastPrinted>
  <dcterms:created xsi:type="dcterms:W3CDTF">2020-12-04T02:55:46Z</dcterms:created>
  <dcterms:modified xsi:type="dcterms:W3CDTF">2021-02-22T02:27:01Z</dcterms:modified>
  <cp:category/>
</cp:coreProperties>
</file>