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7特定環境保全公共下水道\"/>
    </mc:Choice>
  </mc:AlternateContent>
  <workbookProtection workbookAlgorithmName="SHA-512" workbookHashValue="BKlxjX5OkKurCdHQTYif4XN8rpc9rgCP4rNapTFFvDSAjVMQrGmIu/zpp+xw2qB5FSnKeeLxAGCBVZsvPGzn4A==" workbookSaltValue="EX8MDZRoiIjLOKNUFmpF7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AD10" i="4"/>
  <c r="W10" i="4"/>
  <c r="I10" i="4"/>
  <c r="B10" i="4"/>
  <c r="BB8" i="4"/>
  <c r="AL8" i="4"/>
  <c r="P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<sst xmlns="http://schemas.openxmlformats.org/spreadsheetml/2006/main" count="236" uniqueCount="117">
  <si>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</si>
  <si>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</si>
  <si>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</si>
  <si>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</si>
  <si>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</si>
  <si>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</si>
  <si>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</si>
  <si>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</si>
  <si>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</si>
  <si>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</si>
  <si>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</si>
  <si>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</si>
  <si>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</si>
  <si>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</si>
  <si>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</si>
  <si>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</si>
  <si>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</si>
  <si>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</si>
  <si>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</si>
  <si>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</si>
  <si>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</si>
  <si>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</si>
  <si>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</si>
  <si>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</si>
  <si>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</si>
  <si>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</si>
  <si>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</si>
  <si>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</si>
  <si>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</si>
  <si>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</si>
  <si>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</si>
  <si>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</si>
  <si>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</si>
  <si>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</si>
  <si>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</si>
  <si>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</si>
  <si>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</si>
  <si>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</si>
  <si>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</si>
  <si>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</si>
  <si>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</si>
  <si>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</si>
  <si>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</si>
  <si>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</si>
  <si>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</si>
  <si>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</si>
  <si>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</si>
  <si>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</si>
  <si>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</si>
  <si>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</si>
  <si>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</si>
  <si>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</si>
  <si>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</si>
  <si>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</si>
  <si>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</si>
  <si>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</si>
  <si>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</si>
  <si>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</si>
  <si>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</si>
  <si>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</si>
  <si>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</si>
  <si>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</si>
  <si>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</si>
  <si>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</si>
  <si>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</si>
  <si>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</si>
  <si>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</si>
  <si>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</si>
  <si>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</si>
  <si>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</si>
  <si>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</si>
  <si>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</si>
  <si>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</si>
  <si>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</si>
  <si>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</si>
  <si>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</si>
  <si>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</si>
  <si>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</si>
  <si>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</si>
  <si>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</si>
  <si>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</si>
  <si>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</si>
  <si>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</si>
  <si>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</si>
  <si>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</si>
  <si>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</si>
  <si>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</si>
  <si>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</si>
  <si>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</si>
  <si>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</si>
  <si>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</si>
  <si>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</si>
  <si>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</si>
  <si>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</si>
  <si>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</si>
  <si>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</si>
  <si>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</si>
  <si>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</si>
  <si>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</si>
  <si>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</si>
  <si>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</si>
  <si>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</si>
  <si>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</si>
  <si>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</si>
  <si>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</si>
  <si>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</si>
  <si>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</si>
  <si>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</si>
  <si>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</si>
  <si>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</si>
  <si>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</si>
  <si>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</si>
  <si>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</si>
  <si>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</si>
  <si>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早い時期から事業着手し、以後、施設整備を急速に進めたため、施設老朽化が顕著であり、①有形固定資産減価償却率は上昇傾向で、今後も上昇していく見込みです。現時点では管渠施設に耐用年数を超過する施設は無いため、更新工事を行っておらず、今後は平成３０年度末に策定したストックマネジメント計画を基に、施設の効率的な修繕を進めるとともに、国庫補助金や企業債を有効活用した資金計画との整合を図りながら、施設整備に取り組んでいきます。</t>
    <rPh sb="1" eb="2">
      <t>ハヤ</t>
    </rPh>
    <rPh sb="3" eb="5">
      <t>ジキ</t>
    </rPh>
    <rPh sb="7" eb="9">
      <t>ジギョウ</t>
    </rPh>
    <rPh sb="9" eb="11">
      <t>チャクシュ</t>
    </rPh>
    <rPh sb="13" eb="15">
      <t>イゴ</t>
    </rPh>
    <rPh sb="16" eb="18">
      <t>シセツ</t>
    </rPh>
    <rPh sb="18" eb="20">
      <t>セイビ</t>
    </rPh>
    <rPh sb="21" eb="23">
      <t>キュウソク</t>
    </rPh>
    <rPh sb="24" eb="25">
      <t>スス</t>
    </rPh>
    <rPh sb="30" eb="32">
      <t>シセツ</t>
    </rPh>
    <rPh sb="32" eb="35">
      <t>ロウキュウカ</t>
    </rPh>
    <rPh sb="36" eb="38">
      <t>ケンチョ</t>
    </rPh>
    <rPh sb="43" eb="45">
      <t>ユウケイ</t>
    </rPh>
    <rPh sb="45" eb="47">
      <t>コテイ</t>
    </rPh>
    <rPh sb="47" eb="49">
      <t>シサン</t>
    </rPh>
    <rPh sb="49" eb="51">
      <t>ゲンカ</t>
    </rPh>
    <rPh sb="51" eb="53">
      <t>ショウキャク</t>
    </rPh>
    <rPh sb="53" eb="54">
      <t>リツ</t>
    </rPh>
    <rPh sb="55" eb="57">
      <t>ジョウショウ</t>
    </rPh>
    <rPh sb="57" eb="59">
      <t>ケイコウ</t>
    </rPh>
    <rPh sb="61" eb="63">
      <t>コンゴ</t>
    </rPh>
    <rPh sb="64" eb="66">
      <t>ジョウショウ</t>
    </rPh>
    <rPh sb="70" eb="72">
      <t>ミコ</t>
    </rPh>
    <rPh sb="76" eb="79">
      <t>ゲンジテン</t>
    </rPh>
    <rPh sb="81" eb="83">
      <t>カンキョ</t>
    </rPh>
    <rPh sb="83" eb="85">
      <t>シセツ</t>
    </rPh>
    <rPh sb="86" eb="88">
      <t>タイヨウ</t>
    </rPh>
    <rPh sb="88" eb="90">
      <t>ネンスウ</t>
    </rPh>
    <rPh sb="91" eb="93">
      <t>チョウカ</t>
    </rPh>
    <rPh sb="95" eb="97">
      <t>シセツ</t>
    </rPh>
    <rPh sb="98" eb="99">
      <t>ナ</t>
    </rPh>
    <rPh sb="103" eb="105">
      <t>コウシン</t>
    </rPh>
    <rPh sb="105" eb="107">
      <t>コウジ</t>
    </rPh>
    <rPh sb="108" eb="109">
      <t>オコナ</t>
    </rPh>
    <rPh sb="115" eb="117">
      <t>コンゴ</t>
    </rPh>
    <rPh sb="118" eb="120">
      <t>ヘイセイ</t>
    </rPh>
    <rPh sb="122" eb="125">
      <t>ネンドマツ</t>
    </rPh>
    <rPh sb="126" eb="128">
      <t>サクテイ</t>
    </rPh>
    <rPh sb="140" eb="142">
      <t>ケイカク</t>
    </rPh>
    <rPh sb="143" eb="144">
      <t>モト</t>
    </rPh>
    <rPh sb="146" eb="148">
      <t>シセツ</t>
    </rPh>
    <rPh sb="149" eb="152">
      <t>コウリツテキ</t>
    </rPh>
    <rPh sb="153" eb="155">
      <t>シュウゼン</t>
    </rPh>
    <rPh sb="156" eb="157">
      <t>スス</t>
    </rPh>
    <rPh sb="164" eb="166">
      <t>コッコ</t>
    </rPh>
    <rPh sb="166" eb="169">
      <t>ホジョキン</t>
    </rPh>
    <rPh sb="170" eb="172">
      <t>キギョウ</t>
    </rPh>
    <rPh sb="172" eb="173">
      <t>サイ</t>
    </rPh>
    <rPh sb="174" eb="176">
      <t>ユウコウ</t>
    </rPh>
    <rPh sb="176" eb="178">
      <t>カツヨウ</t>
    </rPh>
    <rPh sb="180" eb="182">
      <t>シキン</t>
    </rPh>
    <rPh sb="182" eb="184">
      <t>ケイカク</t>
    </rPh>
    <rPh sb="186" eb="188">
      <t>セイゴウ</t>
    </rPh>
    <rPh sb="189" eb="190">
      <t>ハカ</t>
    </rPh>
    <rPh sb="195" eb="197">
      <t>シセツ</t>
    </rPh>
    <rPh sb="197" eb="199">
      <t>セイビ</t>
    </rPh>
    <rPh sb="200" eb="201">
      <t>ト</t>
    </rPh>
    <rPh sb="202" eb="203">
      <t>ク</t>
    </rPh>
    <phoneticPr fontId="4"/>
  </si>
  <si>
    <t>　施設老朽化による修繕費用等の増加や、分流式下水道に要する経費の減に伴い一般会計からの基準内繰入金が減少したため、①経常収支比率は微減となっています。類似団体と比較しても低い数値で１００％を下回っており、有収水量は増加しているものの大規模修繕に対する費用を使用料収入で賄うことができていないため、⑥汚水処理原価が高い状況が続いています。②累積欠損金比率は増加していますが、これは同一会計である公共下水道事業と事業費等を下水道普及率により按分しているためであり、会計全体としての累積欠損金はゼロとなっています。⑧水洗化率については、人口異動がほぼないため横ばいの状況が続いています。人口減少社会の到来により、今後、下水道使用料の大幅な自然増は期待できず、現状は経営状況の大幅な改善は見込めないため、必要に応じて、収益の多くを占める下水道使用料の改定や、効率化による経費節減等の検討を進めていきます。</t>
    <rPh sb="1" eb="3">
      <t>シセツ</t>
    </rPh>
    <rPh sb="3" eb="6">
      <t>ロウキュウカ</t>
    </rPh>
    <rPh sb="9" eb="11">
      <t>シュウゼン</t>
    </rPh>
    <rPh sb="11" eb="13">
      <t>ヒヨウ</t>
    </rPh>
    <rPh sb="13" eb="14">
      <t>トウ</t>
    </rPh>
    <rPh sb="15" eb="17">
      <t>ゾウカ</t>
    </rPh>
    <rPh sb="19" eb="21">
      <t>ブンリュウ</t>
    </rPh>
    <rPh sb="21" eb="22">
      <t>シキ</t>
    </rPh>
    <rPh sb="22" eb="25">
      <t>ゲスイドウ</t>
    </rPh>
    <rPh sb="26" eb="27">
      <t>ヨウ</t>
    </rPh>
    <rPh sb="29" eb="31">
      <t>ケイヒ</t>
    </rPh>
    <rPh sb="32" eb="33">
      <t>ゲン</t>
    </rPh>
    <rPh sb="34" eb="35">
      <t>トモナ</t>
    </rPh>
    <rPh sb="36" eb="38">
      <t>イッパン</t>
    </rPh>
    <rPh sb="38" eb="40">
      <t>カイケイ</t>
    </rPh>
    <rPh sb="43" eb="45">
      <t>キジュン</t>
    </rPh>
    <rPh sb="45" eb="46">
      <t>ナイ</t>
    </rPh>
    <rPh sb="46" eb="48">
      <t>クリイレ</t>
    </rPh>
    <rPh sb="48" eb="49">
      <t>キン</t>
    </rPh>
    <rPh sb="50" eb="52">
      <t>ゲンショウ</t>
    </rPh>
    <rPh sb="58" eb="60">
      <t>ケイジョウ</t>
    </rPh>
    <rPh sb="60" eb="62">
      <t>シュウシ</t>
    </rPh>
    <rPh sb="62" eb="64">
      <t>ヒリツ</t>
    </rPh>
    <rPh sb="65" eb="67">
      <t>ビゲン</t>
    </rPh>
    <rPh sb="75" eb="77">
      <t>ルイジ</t>
    </rPh>
    <rPh sb="77" eb="79">
      <t>ダンタイ</t>
    </rPh>
    <rPh sb="80" eb="82">
      <t>ヒカク</t>
    </rPh>
    <rPh sb="85" eb="86">
      <t>ヒク</t>
    </rPh>
    <rPh sb="87" eb="89">
      <t>スウチ</t>
    </rPh>
    <rPh sb="95" eb="97">
      <t>シタマワ</t>
    </rPh>
    <rPh sb="128" eb="130">
      <t>シヨウ</t>
    </rPh>
    <rPh sb="130" eb="131">
      <t>リョウ</t>
    </rPh>
    <rPh sb="149" eb="151">
      <t>オスイ</t>
    </rPh>
    <rPh sb="151" eb="153">
      <t>ショリ</t>
    </rPh>
    <rPh sb="153" eb="155">
      <t>ゲンカ</t>
    </rPh>
    <rPh sb="156" eb="157">
      <t>タカ</t>
    </rPh>
    <rPh sb="158" eb="160">
      <t>ジョウキョウ</t>
    </rPh>
    <rPh sb="161" eb="162">
      <t>ツヅ</t>
    </rPh>
    <rPh sb="169" eb="171">
      <t>ルイセキ</t>
    </rPh>
    <rPh sb="171" eb="174">
      <t>ケッソンキン</t>
    </rPh>
    <rPh sb="174" eb="176">
      <t>ヒリツ</t>
    </rPh>
    <rPh sb="177" eb="179">
      <t>ゾウカ</t>
    </rPh>
    <rPh sb="189" eb="191">
      <t>ドウイツ</t>
    </rPh>
    <rPh sb="191" eb="193">
      <t>カイケイ</t>
    </rPh>
    <rPh sb="196" eb="198">
      <t>コウキョウ</t>
    </rPh>
    <rPh sb="198" eb="201">
      <t>ゲスイドウ</t>
    </rPh>
    <rPh sb="201" eb="203">
      <t>ジギョウ</t>
    </rPh>
    <rPh sb="207" eb="208">
      <t>トウ</t>
    </rPh>
    <rPh sb="209" eb="212">
      <t>ゲスイドウ</t>
    </rPh>
    <rPh sb="212" eb="214">
      <t>フキュウ</t>
    </rPh>
    <rPh sb="214" eb="215">
      <t>リツ</t>
    </rPh>
    <rPh sb="218" eb="220">
      <t>アンブン</t>
    </rPh>
    <rPh sb="230" eb="232">
      <t>カイケイ</t>
    </rPh>
    <rPh sb="232" eb="234">
      <t>ゼンタイ</t>
    </rPh>
    <rPh sb="238" eb="240">
      <t>ルイセキ</t>
    </rPh>
    <rPh sb="240" eb="243">
      <t>ケッソンキン</t>
    </rPh>
    <rPh sb="303" eb="305">
      <t>コンゴ</t>
    </rPh>
    <rPh sb="306" eb="309">
      <t>ゲスイドウ</t>
    </rPh>
    <rPh sb="309" eb="312">
      <t>シヨウリョウ</t>
    </rPh>
    <rPh sb="313" eb="315">
      <t>オオハバ</t>
    </rPh>
    <rPh sb="316" eb="319">
      <t>シゼンゾウ</t>
    </rPh>
    <rPh sb="320" eb="322">
      <t>キタイ</t>
    </rPh>
    <rPh sb="348" eb="350">
      <t>ヒツヨウ</t>
    </rPh>
    <rPh sb="351" eb="352">
      <t>オウ</t>
    </rPh>
    <phoneticPr fontId="4"/>
  </si>
  <si>
    <t>　昭和４５年度から下水道事業を進めているため更新時期を迎えている下水道施設が多く、維持管理費用やその資金調達、更新手法等が現在直面している大きな課題となっています。しかし、市の財政状況も切迫しており、一般会計からの長期的かつ安定した十分な繰入金は期待できず、厳しい事業経営を迫られています。そのため、今後も令和元年度末に策定した下水道事業経営戦略を基に、経営状況を注視し、定期的な経営戦略の見直しを行っていきます（令和６年度見直し予定）。それと同時に、必要に応じて使用料の見直しの検討や、更なる経費削減策として令和４年度からは汚泥の共同処理を開始する予定となっており、事業の健全化、効率化に取り組んでいきます。</t>
    <rPh sb="1" eb="3">
      <t>ショウワ</t>
    </rPh>
    <rPh sb="5" eb="7">
      <t>ネンド</t>
    </rPh>
    <rPh sb="9" eb="12">
      <t>ゲスイドウ</t>
    </rPh>
    <rPh sb="12" eb="14">
      <t>ジギョウ</t>
    </rPh>
    <rPh sb="15" eb="16">
      <t>スス</t>
    </rPh>
    <rPh sb="22" eb="24">
      <t>コウシン</t>
    </rPh>
    <rPh sb="24" eb="26">
      <t>ジキ</t>
    </rPh>
    <rPh sb="27" eb="28">
      <t>ムカ</t>
    </rPh>
    <rPh sb="32" eb="35">
      <t>ゲスイドウ</t>
    </rPh>
    <rPh sb="35" eb="37">
      <t>シセツ</t>
    </rPh>
    <rPh sb="38" eb="39">
      <t>オオ</t>
    </rPh>
    <rPh sb="41" eb="43">
      <t>イジ</t>
    </rPh>
    <rPh sb="43" eb="45">
      <t>カンリ</t>
    </rPh>
    <rPh sb="45" eb="47">
      <t>ヒヨウ</t>
    </rPh>
    <rPh sb="50" eb="52">
      <t>シキン</t>
    </rPh>
    <rPh sb="52" eb="54">
      <t>チョウタツ</t>
    </rPh>
    <rPh sb="55" eb="57">
      <t>コウシン</t>
    </rPh>
    <rPh sb="57" eb="59">
      <t>シュホウ</t>
    </rPh>
    <rPh sb="59" eb="60">
      <t>トウ</t>
    </rPh>
    <rPh sb="61" eb="63">
      <t>ゲンザイ</t>
    </rPh>
    <rPh sb="63" eb="65">
      <t>チョクメン</t>
    </rPh>
    <rPh sb="69" eb="70">
      <t>オオ</t>
    </rPh>
    <rPh sb="72" eb="74">
      <t>カダイ</t>
    </rPh>
    <rPh sb="153" eb="155">
      <t>レイワ</t>
    </rPh>
    <rPh sb="155" eb="156">
      <t>ガン</t>
    </rPh>
    <rPh sb="156" eb="158">
      <t>ネンド</t>
    </rPh>
    <rPh sb="158" eb="159">
      <t>マツ</t>
    </rPh>
    <rPh sb="160" eb="162">
      <t>サクテイ</t>
    </rPh>
    <rPh sb="164" eb="167">
      <t>ゲスイドウ</t>
    </rPh>
    <rPh sb="167" eb="169">
      <t>ジギョウ</t>
    </rPh>
    <rPh sb="169" eb="171">
      <t>ケイエイ</t>
    </rPh>
    <rPh sb="171" eb="173">
      <t>センリャク</t>
    </rPh>
    <rPh sb="174" eb="175">
      <t>モト</t>
    </rPh>
    <rPh sb="177" eb="179">
      <t>ケイエイ</t>
    </rPh>
    <rPh sb="179" eb="181">
      <t>ジョウキョウ</t>
    </rPh>
    <rPh sb="182" eb="184">
      <t>チュウシ</t>
    </rPh>
    <rPh sb="186" eb="189">
      <t>テイキテキ</t>
    </rPh>
    <rPh sb="190" eb="192">
      <t>ケイエイ</t>
    </rPh>
    <rPh sb="192" eb="194">
      <t>センリャク</t>
    </rPh>
    <rPh sb="195" eb="197">
      <t>ミナオ</t>
    </rPh>
    <rPh sb="199" eb="200">
      <t>オコナ</t>
    </rPh>
    <rPh sb="207" eb="209">
      <t>レイワ</t>
    </rPh>
    <rPh sb="210" eb="212">
      <t>ネンド</t>
    </rPh>
    <rPh sb="212" eb="214">
      <t>ミナオ</t>
    </rPh>
    <rPh sb="215" eb="21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</si>
</sst>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63-4A84-8342-0028D858D217}"/>
            </c:ext>
          </c:extLst>
        </c:ser>
        <c:dLbls>
          <c:showLegendKey val="0"/>
          <c:showVal val="0"/>
          <c:showCatName val="0"/>
          <c:showSerName val="0"/>
          <c:showPercent val="0"/>
          <c:showBubbleSize val="0"/>
        </c:dLbls>
        <c:gapWidth val="150"/>
        <c:axId val="428393096"/>
        <c:axId val="42839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0.04</c:v>
                </c:pt>
                <c:pt idx="2">
                  <c:v>0.15</c:v>
                </c:pt>
                <c:pt idx="3">
                  <c:v>0.06</c:v>
                </c:pt>
                <c:pt idx="4">
                  <c:v>0.04</c:v>
                </c:pt>
              </c:numCache>
            </c:numRef>
          </c:val>
          <c:smooth val="0"/>
          <c:extLst>
            <c:ext xmlns:c16="http://schemas.microsoft.com/office/drawing/2014/chart" uri="{C3380CC4-5D6E-409C-BE32-E72D297353CC}">
              <c16:uniqueId val="{00000001-C863-4A84-8342-0028D858D217}"/>
            </c:ext>
          </c:extLst>
        </c:ser>
        <c:dLbls>
          <c:showLegendKey val="0"/>
          <c:showVal val="0"/>
          <c:showCatName val="0"/>
          <c:showSerName val="0"/>
          <c:showPercent val="0"/>
          <c:showBubbleSize val="0"/>
        </c:dLbls>
        <c:marker val="1"/>
        <c:smooth val="0"/>
        <c:axId val="428393096"/>
        <c:axId val="428392312"/>
      </c:lineChart>
      <c:dateAx>
        <c:axId val="428393096"/>
        <c:scaling>
          <c:orientation val="minMax"/>
        </c:scaling>
        <c:delete val="1"/>
        <c:axPos val="b"/>
        <c:numFmt formatCode="&quot;H&quot;yy" sourceLinked="1"/>
        <c:majorTickMark val="none"/>
        <c:minorTickMark val="none"/>
        <c:tickLblPos val="none"/>
        <c:crossAx val="428392312"/>
        <c:crosses val="autoZero"/>
        <c:auto val="1"/>
        <c:lblOffset val="100"/>
        <c:baseTimeUnit val="years"/>
      </c:dateAx>
      <c:valAx>
        <c:axId val="42839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39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C8-488B-A0FE-285825B0368D}"/>
            </c:ext>
          </c:extLst>
        </c:ser>
        <c:dLbls>
          <c:showLegendKey val="0"/>
          <c:showVal val="0"/>
          <c:showCatName val="0"/>
          <c:showSerName val="0"/>
          <c:showPercent val="0"/>
          <c:showBubbleSize val="0"/>
        </c:dLbls>
        <c:gapWidth val="150"/>
        <c:axId val="535920824"/>
        <c:axId val="53577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39.25</c:v>
                </c:pt>
                <c:pt idx="1">
                  <c:v>43.18</c:v>
                </c:pt>
                <c:pt idx="2">
                  <c:v>42.38</c:v>
                </c:pt>
                <c:pt idx="3">
                  <c:v>46.17</c:v>
                </c:pt>
                <c:pt idx="4">
                  <c:v>45.68</c:v>
                </c:pt>
              </c:numCache>
            </c:numRef>
          </c:val>
          <c:smooth val="0"/>
          <c:extLst>
            <c:ext xmlns:c16="http://schemas.microsoft.com/office/drawing/2014/chart" uri="{C3380CC4-5D6E-409C-BE32-E72D297353CC}">
              <c16:uniqueId val="{00000001-B4C8-488B-A0FE-285825B0368D}"/>
            </c:ext>
          </c:extLst>
        </c:ser>
        <c:dLbls>
          <c:showLegendKey val="0"/>
          <c:showVal val="0"/>
          <c:showCatName val="0"/>
          <c:showSerName val="0"/>
          <c:showPercent val="0"/>
          <c:showBubbleSize val="0"/>
        </c:dLbls>
        <c:marker val="1"/>
        <c:smooth val="0"/>
        <c:axId val="535920824"/>
        <c:axId val="535774960"/>
      </c:lineChart>
      <c:dateAx>
        <c:axId val="535920824"/>
        <c:scaling>
          <c:orientation val="minMax"/>
        </c:scaling>
        <c:delete val="1"/>
        <c:axPos val="b"/>
        <c:numFmt formatCode="&quot;H&quot;yy" sourceLinked="1"/>
        <c:majorTickMark val="none"/>
        <c:minorTickMark val="none"/>
        <c:tickLblPos val="none"/>
        <c:crossAx val="535774960"/>
        <c:crosses val="autoZero"/>
        <c:auto val="1"/>
        <c:lblOffset val="100"/>
        <c:baseTimeUnit val="years"/>
      </c:dateAx>
      <c:valAx>
        <c:axId val="53577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92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95.68</c:v>
                </c:pt>
                <c:pt idx="1">
                  <c:v>95.81</c:v>
                </c:pt>
                <c:pt idx="2">
                  <c:v>96.31</c:v>
                </c:pt>
                <c:pt idx="3">
                  <c:v>96.8</c:v>
                </c:pt>
                <c:pt idx="4">
                  <c:v>96.88</c:v>
                </c:pt>
              </c:numCache>
            </c:numRef>
          </c:val>
          <c:extLst>
            <c:ext xmlns:c16="http://schemas.microsoft.com/office/drawing/2014/chart" uri="{C3380CC4-5D6E-409C-BE32-E72D297353CC}">
              <c16:uniqueId val="{00000000-E29D-4914-AB21-3966E3654A3D}"/>
            </c:ext>
          </c:extLst>
        </c:ser>
        <c:dLbls>
          <c:showLegendKey val="0"/>
          <c:showVal val="0"/>
          <c:showCatName val="0"/>
          <c:showSerName val="0"/>
          <c:showPercent val="0"/>
          <c:showBubbleSize val="0"/>
        </c:dLbls>
        <c:gapWidth val="150"/>
        <c:axId val="535780840"/>
        <c:axId val="53577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86.43</c:v>
                </c:pt>
                <c:pt idx="2">
                  <c:v>87.01</c:v>
                </c:pt>
                <c:pt idx="3">
                  <c:v>87.84</c:v>
                </c:pt>
                <c:pt idx="4">
                  <c:v>87.96</c:v>
                </c:pt>
              </c:numCache>
            </c:numRef>
          </c:val>
          <c:smooth val="0"/>
          <c:extLst>
            <c:ext xmlns:c16="http://schemas.microsoft.com/office/drawing/2014/chart" uri="{C3380CC4-5D6E-409C-BE32-E72D297353CC}">
              <c16:uniqueId val="{00000001-E29D-4914-AB21-3966E3654A3D}"/>
            </c:ext>
          </c:extLst>
        </c:ser>
        <c:dLbls>
          <c:showLegendKey val="0"/>
          <c:showVal val="0"/>
          <c:showCatName val="0"/>
          <c:showSerName val="0"/>
          <c:showPercent val="0"/>
          <c:showBubbleSize val="0"/>
        </c:dLbls>
        <c:marker val="1"/>
        <c:smooth val="0"/>
        <c:axId val="535780840"/>
        <c:axId val="535778096"/>
      </c:lineChart>
      <c:dateAx>
        <c:axId val="535780840"/>
        <c:scaling>
          <c:orientation val="minMax"/>
        </c:scaling>
        <c:delete val="1"/>
        <c:axPos val="b"/>
        <c:numFmt formatCode="&quot;H&quot;yy" sourceLinked="1"/>
        <c:majorTickMark val="none"/>
        <c:minorTickMark val="none"/>
        <c:tickLblPos val="none"/>
        <c:crossAx val="535778096"/>
        <c:crosses val="autoZero"/>
        <c:auto val="1"/>
        <c:lblOffset val="100"/>
        <c:baseTimeUnit val="years"/>
      </c:dateAx>
      <c:valAx>
        <c:axId val="53577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78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73.2</c:v>
                </c:pt>
                <c:pt idx="1">
                  <c:v>71.66</c:v>
                </c:pt>
                <c:pt idx="2">
                  <c:v>76.739999999999995</c:v>
                </c:pt>
                <c:pt idx="3">
                  <c:v>79.94</c:v>
                </c:pt>
                <c:pt idx="4">
                  <c:v>79.180000000000007</c:v>
                </c:pt>
              </c:numCache>
            </c:numRef>
          </c:val>
          <c:extLst>
            <c:ext xmlns:c16="http://schemas.microsoft.com/office/drawing/2014/chart" uri="{C3380CC4-5D6E-409C-BE32-E72D297353CC}">
              <c16:uniqueId val="{00000000-8786-47C7-A227-8DC1336A6C27}"/>
            </c:ext>
          </c:extLst>
        </c:ser>
        <c:dLbls>
          <c:showLegendKey val="0"/>
          <c:showVal val="0"/>
          <c:showCatName val="0"/>
          <c:showSerName val="0"/>
          <c:showPercent val="0"/>
          <c:showBubbleSize val="0"/>
        </c:dLbls>
        <c:gapWidth val="150"/>
        <c:axId val="428388784"/>
        <c:axId val="4283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99.07</c:v>
                </c:pt>
                <c:pt idx="1">
                  <c:v>101.17</c:v>
                </c:pt>
                <c:pt idx="2">
                  <c:v>103.61</c:v>
                </c:pt>
                <c:pt idx="3">
                  <c:v>102.95</c:v>
                </c:pt>
                <c:pt idx="4">
                  <c:v>103.34</c:v>
                </c:pt>
              </c:numCache>
            </c:numRef>
          </c:val>
          <c:smooth val="0"/>
          <c:extLst>
            <c:ext xmlns:c16="http://schemas.microsoft.com/office/drawing/2014/chart" uri="{C3380CC4-5D6E-409C-BE32-E72D297353CC}">
              <c16:uniqueId val="{00000001-8786-47C7-A227-8DC1336A6C27}"/>
            </c:ext>
          </c:extLst>
        </c:ser>
        <c:dLbls>
          <c:showLegendKey val="0"/>
          <c:showVal val="0"/>
          <c:showCatName val="0"/>
          <c:showSerName val="0"/>
          <c:showPercent val="0"/>
          <c:showBubbleSize val="0"/>
        </c:dLbls>
        <c:marker val="1"/>
        <c:smooth val="0"/>
        <c:axId val="428388784"/>
        <c:axId val="428392704"/>
      </c:lineChart>
      <c:dateAx>
        <c:axId val="428388784"/>
        <c:scaling>
          <c:orientation val="minMax"/>
        </c:scaling>
        <c:delete val="1"/>
        <c:axPos val="b"/>
        <c:numFmt formatCode="&quot;H&quot;yy" sourceLinked="1"/>
        <c:majorTickMark val="none"/>
        <c:minorTickMark val="none"/>
        <c:tickLblPos val="none"/>
        <c:crossAx val="428392704"/>
        <c:crosses val="autoZero"/>
        <c:auto val="1"/>
        <c:lblOffset val="100"/>
        <c:baseTimeUnit val="years"/>
      </c:dateAx>
      <c:valAx>
        <c:axId val="4283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38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43.27</c:v>
                </c:pt>
                <c:pt idx="1">
                  <c:v>45.11</c:v>
                </c:pt>
                <c:pt idx="2">
                  <c:v>46.99</c:v>
                </c:pt>
                <c:pt idx="3">
                  <c:v>48.87</c:v>
                </c:pt>
                <c:pt idx="4">
                  <c:v>50.75</c:v>
                </c:pt>
              </c:numCache>
            </c:numRef>
          </c:val>
          <c:extLst>
            <c:ext xmlns:c16="http://schemas.microsoft.com/office/drawing/2014/chart" uri="{C3380CC4-5D6E-409C-BE32-E72D297353CC}">
              <c16:uniqueId val="{00000000-7146-4CD1-A9CE-1BAEDFD22D14}"/>
            </c:ext>
          </c:extLst>
        </c:ser>
        <c:dLbls>
          <c:showLegendKey val="0"/>
          <c:showVal val="0"/>
          <c:showCatName val="0"/>
          <c:showSerName val="0"/>
          <c:showPercent val="0"/>
          <c:showBubbleSize val="0"/>
        </c:dLbls>
        <c:gapWidth val="150"/>
        <c:axId val="428394272"/>
        <c:axId val="42838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25.07</c:v>
                </c:pt>
                <c:pt idx="1">
                  <c:v>28.48</c:v>
                </c:pt>
                <c:pt idx="2">
                  <c:v>28.59</c:v>
                </c:pt>
                <c:pt idx="3">
                  <c:v>26.56</c:v>
                </c:pt>
                <c:pt idx="4">
                  <c:v>27.82</c:v>
                </c:pt>
              </c:numCache>
            </c:numRef>
          </c:val>
          <c:smooth val="0"/>
          <c:extLst>
            <c:ext xmlns:c16="http://schemas.microsoft.com/office/drawing/2014/chart" uri="{C3380CC4-5D6E-409C-BE32-E72D297353CC}">
              <c16:uniqueId val="{00000001-7146-4CD1-A9CE-1BAEDFD22D14}"/>
            </c:ext>
          </c:extLst>
        </c:ser>
        <c:dLbls>
          <c:showLegendKey val="0"/>
          <c:showVal val="0"/>
          <c:showCatName val="0"/>
          <c:showSerName val="0"/>
          <c:showPercent val="0"/>
          <c:showBubbleSize val="0"/>
        </c:dLbls>
        <c:marker val="1"/>
        <c:smooth val="0"/>
        <c:axId val="428394272"/>
        <c:axId val="428389960"/>
      </c:lineChart>
      <c:dateAx>
        <c:axId val="428394272"/>
        <c:scaling>
          <c:orientation val="minMax"/>
        </c:scaling>
        <c:delete val="1"/>
        <c:axPos val="b"/>
        <c:numFmt formatCode="&quot;H&quot;yy" sourceLinked="1"/>
        <c:majorTickMark val="none"/>
        <c:minorTickMark val="none"/>
        <c:tickLblPos val="none"/>
        <c:crossAx val="428389960"/>
        <c:crosses val="autoZero"/>
        <c:auto val="1"/>
        <c:lblOffset val="100"/>
        <c:baseTimeUnit val="years"/>
      </c:dateAx>
      <c:valAx>
        <c:axId val="42838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3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80-4186-871F-6AB12C971D42}"/>
            </c:ext>
          </c:extLst>
        </c:ser>
        <c:dLbls>
          <c:showLegendKey val="0"/>
          <c:showVal val="0"/>
          <c:showCatName val="0"/>
          <c:showSerName val="0"/>
          <c:showPercent val="0"/>
          <c:showBubbleSize val="0"/>
        </c:dLbls>
        <c:gapWidth val="150"/>
        <c:axId val="428389568"/>
        <c:axId val="42839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180-4186-871F-6AB12C971D42}"/>
            </c:ext>
          </c:extLst>
        </c:ser>
        <c:dLbls>
          <c:showLegendKey val="0"/>
          <c:showVal val="0"/>
          <c:showCatName val="0"/>
          <c:showSerName val="0"/>
          <c:showPercent val="0"/>
          <c:showBubbleSize val="0"/>
        </c:dLbls>
        <c:marker val="1"/>
        <c:smooth val="0"/>
        <c:axId val="428389568"/>
        <c:axId val="428391136"/>
      </c:lineChart>
      <c:dateAx>
        <c:axId val="428389568"/>
        <c:scaling>
          <c:orientation val="minMax"/>
        </c:scaling>
        <c:delete val="1"/>
        <c:axPos val="b"/>
        <c:numFmt formatCode="&quot;H&quot;yy" sourceLinked="1"/>
        <c:majorTickMark val="none"/>
        <c:minorTickMark val="none"/>
        <c:tickLblPos val="none"/>
        <c:crossAx val="428391136"/>
        <c:crosses val="autoZero"/>
        <c:auto val="1"/>
        <c:lblOffset val="100"/>
        <c:baseTimeUnit val="years"/>
      </c:dateAx>
      <c:valAx>
        <c:axId val="4283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3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1071.8699999999999</c:v>
                </c:pt>
                <c:pt idx="1">
                  <c:v>1124.8399999999999</c:v>
                </c:pt>
                <c:pt idx="2">
                  <c:v>1053.8</c:v>
                </c:pt>
                <c:pt idx="3">
                  <c:v>206.1</c:v>
                </c:pt>
                <c:pt idx="4">
                  <c:v>238.86</c:v>
                </c:pt>
              </c:numCache>
            </c:numRef>
          </c:val>
          <c:extLst>
            <c:ext xmlns:c16="http://schemas.microsoft.com/office/drawing/2014/chart" uri="{C3380CC4-5D6E-409C-BE32-E72D297353CC}">
              <c16:uniqueId val="{00000000-FAE2-4B46-A4FA-712AF8C79A9C}"/>
            </c:ext>
          </c:extLst>
        </c:ser>
        <c:dLbls>
          <c:showLegendKey val="0"/>
          <c:showVal val="0"/>
          <c:showCatName val="0"/>
          <c:showSerName val="0"/>
          <c:showPercent val="0"/>
          <c:showBubbleSize val="0"/>
        </c:dLbls>
        <c:gapWidth val="150"/>
        <c:axId val="430440776"/>
        <c:axId val="53592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64.760000000000005</c:v>
                </c:pt>
                <c:pt idx="1">
                  <c:v>68.930000000000007</c:v>
                </c:pt>
                <c:pt idx="2">
                  <c:v>80.63</c:v>
                </c:pt>
                <c:pt idx="3">
                  <c:v>27.02</c:v>
                </c:pt>
                <c:pt idx="4">
                  <c:v>29.74</c:v>
                </c:pt>
              </c:numCache>
            </c:numRef>
          </c:val>
          <c:smooth val="0"/>
          <c:extLst>
            <c:ext xmlns:c16="http://schemas.microsoft.com/office/drawing/2014/chart" uri="{C3380CC4-5D6E-409C-BE32-E72D297353CC}">
              <c16:uniqueId val="{00000001-FAE2-4B46-A4FA-712AF8C79A9C}"/>
            </c:ext>
          </c:extLst>
        </c:ser>
        <c:dLbls>
          <c:showLegendKey val="0"/>
          <c:showVal val="0"/>
          <c:showCatName val="0"/>
          <c:showSerName val="0"/>
          <c:showPercent val="0"/>
          <c:showBubbleSize val="0"/>
        </c:dLbls>
        <c:marker val="1"/>
        <c:smooth val="0"/>
        <c:axId val="430440776"/>
        <c:axId val="535921216"/>
      </c:lineChart>
      <c:dateAx>
        <c:axId val="430440776"/>
        <c:scaling>
          <c:orientation val="minMax"/>
        </c:scaling>
        <c:delete val="1"/>
        <c:axPos val="b"/>
        <c:numFmt formatCode="&quot;H&quot;yy" sourceLinked="1"/>
        <c:majorTickMark val="none"/>
        <c:minorTickMark val="none"/>
        <c:tickLblPos val="none"/>
        <c:crossAx val="535921216"/>
        <c:crosses val="autoZero"/>
        <c:auto val="1"/>
        <c:lblOffset val="100"/>
        <c:baseTimeUnit val="years"/>
      </c:dateAx>
      <c:valAx>
        <c:axId val="5359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44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1987.88</c:v>
                </c:pt>
                <c:pt idx="1">
                  <c:v>1371.43</c:v>
                </c:pt>
                <c:pt idx="2">
                  <c:v>3541.91</c:v>
                </c:pt>
                <c:pt idx="3">
                  <c:v>2770.98</c:v>
                </c:pt>
                <c:pt idx="4">
                  <c:v>3453.76</c:v>
                </c:pt>
              </c:numCache>
            </c:numRef>
          </c:val>
          <c:extLst>
            <c:ext xmlns:c16="http://schemas.microsoft.com/office/drawing/2014/chart" uri="{C3380CC4-5D6E-409C-BE32-E72D297353CC}">
              <c16:uniqueId val="{00000000-6890-4C6E-85C8-ABBBC70299E3}"/>
            </c:ext>
          </c:extLst>
        </c:ser>
        <c:dLbls>
          <c:showLegendKey val="0"/>
          <c:showVal val="0"/>
          <c:showCatName val="0"/>
          <c:showSerName val="0"/>
          <c:showPercent val="0"/>
          <c:showBubbleSize val="0"/>
        </c:dLbls>
        <c:gapWidth val="150"/>
        <c:axId val="535919648"/>
        <c:axId val="53592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88.18</c:v>
                </c:pt>
                <c:pt idx="1">
                  <c:v>70.42</c:v>
                </c:pt>
                <c:pt idx="2">
                  <c:v>70.92</c:v>
                </c:pt>
                <c:pt idx="3">
                  <c:v>60.67</c:v>
                </c:pt>
                <c:pt idx="4">
                  <c:v>53.44</c:v>
                </c:pt>
              </c:numCache>
            </c:numRef>
          </c:val>
          <c:smooth val="0"/>
          <c:extLst>
            <c:ext xmlns:c16="http://schemas.microsoft.com/office/drawing/2014/chart" uri="{C3380CC4-5D6E-409C-BE32-E72D297353CC}">
              <c16:uniqueId val="{00000001-6890-4C6E-85C8-ABBBC70299E3}"/>
            </c:ext>
          </c:extLst>
        </c:ser>
        <c:dLbls>
          <c:showLegendKey val="0"/>
          <c:showVal val="0"/>
          <c:showCatName val="0"/>
          <c:showSerName val="0"/>
          <c:showPercent val="0"/>
          <c:showBubbleSize val="0"/>
        </c:dLbls>
        <c:marker val="1"/>
        <c:smooth val="0"/>
        <c:axId val="535919648"/>
        <c:axId val="535924352"/>
      </c:lineChart>
      <c:dateAx>
        <c:axId val="535919648"/>
        <c:scaling>
          <c:orientation val="minMax"/>
        </c:scaling>
        <c:delete val="1"/>
        <c:axPos val="b"/>
        <c:numFmt formatCode="&quot;H&quot;yy" sourceLinked="1"/>
        <c:majorTickMark val="none"/>
        <c:minorTickMark val="none"/>
        <c:tickLblPos val="none"/>
        <c:crossAx val="535924352"/>
        <c:crosses val="autoZero"/>
        <c:auto val="1"/>
        <c:lblOffset val="100"/>
        <c:baseTimeUnit val="years"/>
      </c:dateAx>
      <c:valAx>
        <c:axId val="5359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9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E4-4374-8376-A622F7EBB051}"/>
            </c:ext>
          </c:extLst>
        </c:ser>
        <c:dLbls>
          <c:showLegendKey val="0"/>
          <c:showVal val="0"/>
          <c:showCatName val="0"/>
          <c:showSerName val="0"/>
          <c:showPercent val="0"/>
          <c:showBubbleSize val="0"/>
        </c:dLbls>
        <c:gapWidth val="150"/>
        <c:axId val="535918864"/>
        <c:axId val="53591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1390.86</c:v>
                </c:pt>
                <c:pt idx="1">
                  <c:v>1467.94</c:v>
                </c:pt>
                <c:pt idx="2">
                  <c:v>1144.94</c:v>
                </c:pt>
                <c:pt idx="3">
                  <c:v>1252.71</c:v>
                </c:pt>
                <c:pt idx="4">
                  <c:v>1267.3900000000001</c:v>
                </c:pt>
              </c:numCache>
            </c:numRef>
          </c:val>
          <c:smooth val="0"/>
          <c:extLst>
            <c:ext xmlns:c16="http://schemas.microsoft.com/office/drawing/2014/chart" uri="{C3380CC4-5D6E-409C-BE32-E72D297353CC}">
              <c16:uniqueId val="{00000001-83E4-4374-8376-A622F7EBB051}"/>
            </c:ext>
          </c:extLst>
        </c:ser>
        <c:dLbls>
          <c:showLegendKey val="0"/>
          <c:showVal val="0"/>
          <c:showCatName val="0"/>
          <c:showSerName val="0"/>
          <c:showPercent val="0"/>
          <c:showBubbleSize val="0"/>
        </c:dLbls>
        <c:marker val="1"/>
        <c:smooth val="0"/>
        <c:axId val="535918864"/>
        <c:axId val="535916904"/>
      </c:lineChart>
      <c:dateAx>
        <c:axId val="535918864"/>
        <c:scaling>
          <c:orientation val="minMax"/>
        </c:scaling>
        <c:delete val="1"/>
        <c:axPos val="b"/>
        <c:numFmt formatCode="&quot;H&quot;yy" sourceLinked="1"/>
        <c:majorTickMark val="none"/>
        <c:minorTickMark val="none"/>
        <c:tickLblPos val="none"/>
        <c:crossAx val="535916904"/>
        <c:crosses val="autoZero"/>
        <c:auto val="1"/>
        <c:lblOffset val="100"/>
        <c:baseTimeUnit val="years"/>
      </c:dateAx>
      <c:valAx>
        <c:axId val="53591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91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66.37</c:v>
                </c:pt>
                <c:pt idx="1">
                  <c:v>64.930000000000007</c:v>
                </c:pt>
                <c:pt idx="2">
                  <c:v>71.33</c:v>
                </c:pt>
                <c:pt idx="3">
                  <c:v>72.73</c:v>
                </c:pt>
                <c:pt idx="4">
                  <c:v>73.2</c:v>
                </c:pt>
              </c:numCache>
            </c:numRef>
          </c:val>
          <c:extLst>
            <c:ext xmlns:c16="http://schemas.microsoft.com/office/drawing/2014/chart" uri="{C3380CC4-5D6E-409C-BE32-E72D297353CC}">
              <c16:uniqueId val="{00000000-B4EF-498C-8554-2259FA1AD166}"/>
            </c:ext>
          </c:extLst>
        </c:ser>
        <c:dLbls>
          <c:showLegendKey val="0"/>
          <c:showVal val="0"/>
          <c:showCatName val="0"/>
          <c:showSerName val="0"/>
          <c:showPercent val="0"/>
          <c:showBubbleSize val="0"/>
        </c:dLbls>
        <c:gapWidth val="150"/>
        <c:axId val="535918472"/>
        <c:axId val="53592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76.849999999999994</c:v>
                </c:pt>
                <c:pt idx="1">
                  <c:v>83.3</c:v>
                </c:pt>
                <c:pt idx="2">
                  <c:v>88.16</c:v>
                </c:pt>
                <c:pt idx="3">
                  <c:v>87.03</c:v>
                </c:pt>
                <c:pt idx="4">
                  <c:v>84.3</c:v>
                </c:pt>
              </c:numCache>
            </c:numRef>
          </c:val>
          <c:smooth val="0"/>
          <c:extLst>
            <c:ext xmlns:c16="http://schemas.microsoft.com/office/drawing/2014/chart" uri="{C3380CC4-5D6E-409C-BE32-E72D297353CC}">
              <c16:uniqueId val="{00000001-B4EF-498C-8554-2259FA1AD166}"/>
            </c:ext>
          </c:extLst>
        </c:ser>
        <c:dLbls>
          <c:showLegendKey val="0"/>
          <c:showVal val="0"/>
          <c:showCatName val="0"/>
          <c:showSerName val="0"/>
          <c:showPercent val="0"/>
          <c:showBubbleSize val="0"/>
        </c:dLbls>
        <c:marker val="1"/>
        <c:smooth val="0"/>
        <c:axId val="535918472"/>
        <c:axId val="535922392"/>
      </c:lineChart>
      <c:dateAx>
        <c:axId val="535918472"/>
        <c:scaling>
          <c:orientation val="minMax"/>
        </c:scaling>
        <c:delete val="1"/>
        <c:axPos val="b"/>
        <c:numFmt formatCode="&quot;H&quot;yy" sourceLinked="1"/>
        <c:majorTickMark val="none"/>
        <c:minorTickMark val="none"/>
        <c:tickLblPos val="none"/>
        <c:crossAx val="535922392"/>
        <c:crosses val="autoZero"/>
        <c:auto val="1"/>
        <c:lblOffset val="100"/>
        <c:baseTimeUnit val="years"/>
      </c:dateAx>
      <c:valAx>
        <c:axId val="53592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91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147.07</c:v>
                </c:pt>
                <c:pt idx="1">
                  <c:v>150</c:v>
                </c:pt>
                <c:pt idx="2">
                  <c:v>150</c:v>
                </c:pt>
                <c:pt idx="3">
                  <c:v>150</c:v>
                </c:pt>
                <c:pt idx="4">
                  <c:v>150</c:v>
                </c:pt>
              </c:numCache>
            </c:numRef>
          </c:val>
          <c:extLst>
            <c:ext xmlns:c16="http://schemas.microsoft.com/office/drawing/2014/chart" uri="{C3380CC4-5D6E-409C-BE32-E72D297353CC}">
              <c16:uniqueId val="{00000000-F109-4E95-BA9B-72454A953D74}"/>
            </c:ext>
          </c:extLst>
        </c:ser>
        <c:dLbls>
          <c:showLegendKey val="0"/>
          <c:showVal val="0"/>
          <c:showCatName val="0"/>
          <c:showSerName val="0"/>
          <c:showPercent val="0"/>
          <c:showBubbleSize val="0"/>
        </c:dLbls>
        <c:gapWidth val="150"/>
        <c:axId val="535917296"/>
        <c:axId val="53591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198.4</c:v>
                </c:pt>
                <c:pt idx="1">
                  <c:v>184.56</c:v>
                </c:pt>
                <c:pt idx="2">
                  <c:v>173.89</c:v>
                </c:pt>
                <c:pt idx="3">
                  <c:v>177.02</c:v>
                </c:pt>
                <c:pt idx="4">
                  <c:v>185.47</c:v>
                </c:pt>
              </c:numCache>
            </c:numRef>
          </c:val>
          <c:smooth val="0"/>
          <c:extLst>
            <c:ext xmlns:c16="http://schemas.microsoft.com/office/drawing/2014/chart" uri="{C3380CC4-5D6E-409C-BE32-E72D297353CC}">
              <c16:uniqueId val="{00000001-F109-4E95-BA9B-72454A953D74}"/>
            </c:ext>
          </c:extLst>
        </c:ser>
        <c:dLbls>
          <c:showLegendKey val="0"/>
          <c:showVal val="0"/>
          <c:showCatName val="0"/>
          <c:showSerName val="0"/>
          <c:showPercent val="0"/>
          <c:showBubbleSize val="0"/>
        </c:dLbls>
        <c:marker val="1"/>
        <c:smooth val="0"/>
        <c:axId val="535917296"/>
        <c:axId val="535918080"/>
      </c:lineChart>
      <c:dateAx>
        <c:axId val="535917296"/>
        <c:scaling>
          <c:orientation val="minMax"/>
        </c:scaling>
        <c:delete val="1"/>
        <c:axPos val="b"/>
        <c:numFmt formatCode="&quot;H&quot;yy" sourceLinked="1"/>
        <c:majorTickMark val="none"/>
        <c:minorTickMark val="none"/>
        <c:tickLblPos val="none"/>
        <c:crossAx val="535918080"/>
        <c:crosses val="autoZero"/>
        <c:auto val="1"/>
        <c:lblOffset val="100"/>
        <c:baseTimeUnit val="years"/>
      </c:dateAx>
      <c:valAx>
        <c:axId val="5359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91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知多市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85331</v>
      </c>
      <c r="AM8" s="51"/>
      <c r="AN8" s="51"/>
      <c r="AO8" s="51"/>
      <c r="AP8" s="51"/>
      <c r="AQ8" s="51"/>
      <c r="AR8" s="51"/>
      <c r="AS8" s="51"/>
      <c r="AT8" s="46">
        <f>データ!T6</f>
        <v>45.9</v>
      </c>
      <c r="AU8" s="46"/>
      <c r="AV8" s="46"/>
      <c r="AW8" s="46"/>
      <c r="AX8" s="46"/>
      <c r="AY8" s="46"/>
      <c r="AZ8" s="46"/>
      <c r="BA8" s="46"/>
      <c r="BB8" s="46">
        <f>データ!U6</f>
        <v>1859.06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99.39</v>
      </c>
      <c r="J10" s="46"/>
      <c r="K10" s="46"/>
      <c r="L10" s="46"/>
      <c r="M10" s="46"/>
      <c r="N10" s="46"/>
      <c r="O10" s="46"/>
      <c r="P10" s="46">
        <f>データ!P6</f>
        <v>2.02</v>
      </c>
      <c r="Q10" s="46"/>
      <c r="R10" s="46"/>
      <c r="S10" s="46"/>
      <c r="T10" s="46"/>
      <c r="U10" s="46"/>
      <c r="V10" s="46"/>
      <c r="W10" s="46">
        <f>データ!Q6</f>
        <v>86.69</v>
      </c>
      <c r="X10" s="46"/>
      <c r="Y10" s="46"/>
      <c r="Z10" s="46"/>
      <c r="AA10" s="46"/>
      <c r="AB10" s="46"/>
      <c r="AC10" s="46"/>
      <c r="AD10" s="51">
        <f>データ!R6</f>
        <v>2222</v>
      </c>
      <c r="AE10" s="51"/>
      <c r="AF10" s="51"/>
      <c r="AG10" s="51"/>
      <c r="AH10" s="51"/>
      <c r="AI10" s="51"/>
      <c r="AJ10" s="51"/>
      <c r="AK10" s="2"/>
      <c r="AL10" s="51">
        <f>データ!V6</f>
        <v>1728</v>
      </c>
      <c r="AM10" s="51"/>
      <c r="AN10" s="51"/>
      <c r="AO10" s="51"/>
      <c r="AP10" s="51"/>
      <c r="AQ10" s="51"/>
      <c r="AR10" s="51"/>
      <c r="AS10" s="51"/>
      <c r="AT10" s="46">
        <f>データ!W6</f>
        <v>0.8</v>
      </c>
      <c r="AU10" s="46"/>
      <c r="AV10" s="46"/>
      <c r="AW10" s="46"/>
      <c r="AX10" s="46"/>
      <c r="AY10" s="46"/>
      <c r="AZ10" s="46"/>
      <c r="BA10" s="46"/>
      <c r="BB10" s="46">
        <f>データ!X6</f>
        <v>2160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EbwEhMkJP2WPfcBgGpK+l7GfRqFUNBqd2UiIXmVsBNysopVvJW+AvHZumJn/nlxYG4Vh4wLg2cdOPB4Kpdd/zQ==" saltValue="NP3TvLDoR3Tb6Z2nqTBjk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232246</v>
      </c>
      <c r="D6" s="33">
        <f t="shared" si="3"/>
        <v>46</v>
      </c>
      <c r="E6" s="33">
        <f t="shared" si="3"/>
        <v>17</v>
      </c>
      <c r="F6" s="33">
        <f t="shared" si="3"/>
        <v>4</v>
      </c>
      <c r="G6" s="33">
        <f t="shared" si="3"/>
        <v>0</v>
      </c>
      <c r="H6" s="33" t="str">
        <f t="shared" si="3"/>
        <v>愛知県　知多市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99.39</v>
      </c>
      <c r="P6" s="34">
        <f t="shared" si="3"/>
        <v>2.02</v>
      </c>
      <c r="Q6" s="34">
        <f t="shared" si="3"/>
        <v>86.69</v>
      </c>
      <c r="R6" s="34">
        <f t="shared" si="3"/>
        <v>2222</v>
      </c>
      <c r="S6" s="34">
        <f t="shared" si="3"/>
        <v>85331</v>
      </c>
      <c r="T6" s="34">
        <f t="shared" si="3"/>
        <v>45.9</v>
      </c>
      <c r="U6" s="34">
        <f t="shared" si="3"/>
        <v>1859.06</v>
      </c>
      <c r="V6" s="34">
        <f t="shared" si="3"/>
        <v>1728</v>
      </c>
      <c r="W6" s="34">
        <f t="shared" si="3"/>
        <v>0.8</v>
      </c>
      <c r="X6" s="34">
        <f t="shared" si="3"/>
        <v>2160</v>
      </c>
      <c r="Y6" s="35">
        <f>IF(Y7="",NA(),Y7)</f>
        <v>73.2</v>
      </c>
      <c r="Z6" s="35">
        <f t="shared" ref="Z6:AH6" si="4">IF(Z7="",NA(),Z7)</f>
        <v>71.66</v>
      </c>
      <c r="AA6" s="35">
        <f t="shared" si="4"/>
        <v>76.739999999999995</v>
      </c>
      <c r="AB6" s="35">
        <f t="shared" si="4"/>
        <v>79.94</v>
      </c>
      <c r="AC6" s="35">
        <f t="shared" si="4"/>
        <v>79.180000000000007</v>
      </c>
      <c r="AD6" s="35">
        <f t="shared" si="4"/>
        <v>99.07</v>
      </c>
      <c r="AE6" s="35">
        <f t="shared" si="4"/>
        <v>101.17</v>
      </c>
      <c r="AF6" s="35">
        <f t="shared" si="4"/>
        <v>103.61</v>
      </c>
      <c r="AG6" s="35">
        <f t="shared" si="4"/>
        <v>102.95</v>
      </c>
      <c r="AH6" s="35">
        <f t="shared" si="4"/>
        <v>103.34</v>
      </c>
      <c r="AI6" s="34" t="str">
        <f>IF(AI7="","",IF(AI7="-","【-】","【"&amp;SUBSTITUTE(TEXT(AI7,"#,##0.00"),"-","△")&amp;"】"))</f>
        <v>【102.87】</v>
      </c>
      <c r="AJ6" s="35">
        <f>IF(AJ7="",NA(),AJ7)</f>
        <v>1071.8699999999999</v>
      </c>
      <c r="AK6" s="35">
        <f t="shared" ref="AK6:AS6" si="5">IF(AK7="",NA(),AK7)</f>
        <v>1124.8399999999999</v>
      </c>
      <c r="AL6" s="35">
        <f t="shared" si="5"/>
        <v>1053.8</v>
      </c>
      <c r="AM6" s="35">
        <f t="shared" si="5"/>
        <v>206.1</v>
      </c>
      <c r="AN6" s="35">
        <f t="shared" si="5"/>
        <v>238.86</v>
      </c>
      <c r="AO6" s="35">
        <f t="shared" si="5"/>
        <v>64.760000000000005</v>
      </c>
      <c r="AP6" s="35">
        <f t="shared" si="5"/>
        <v>68.930000000000007</v>
      </c>
      <c r="AQ6" s="35">
        <f t="shared" si="5"/>
        <v>80.63</v>
      </c>
      <c r="AR6" s="35">
        <f t="shared" si="5"/>
        <v>27.02</v>
      </c>
      <c r="AS6" s="35">
        <f t="shared" si="5"/>
        <v>29.74</v>
      </c>
      <c r="AT6" s="34" t="str">
        <f>IF(AT7="","",IF(AT7="-","【-】","【"&amp;SUBSTITUTE(TEXT(AT7,"#,##0.00"),"-","△")&amp;"】"))</f>
        <v>【76.63】</v>
      </c>
      <c r="AU6" s="35">
        <f>IF(AU7="",NA(),AU7)</f>
        <v>1987.88</v>
      </c>
      <c r="AV6" s="35">
        <f t="shared" ref="AV6:BD6" si="6">IF(AV7="",NA(),AV7)</f>
        <v>1371.43</v>
      </c>
      <c r="AW6" s="35">
        <f t="shared" si="6"/>
        <v>3541.91</v>
      </c>
      <c r="AX6" s="35">
        <f t="shared" si="6"/>
        <v>2770.98</v>
      </c>
      <c r="AY6" s="35">
        <f t="shared" si="6"/>
        <v>3453.76</v>
      </c>
      <c r="AZ6" s="35">
        <f t="shared" si="6"/>
        <v>88.18</v>
      </c>
      <c r="BA6" s="35">
        <f t="shared" si="6"/>
        <v>70.42</v>
      </c>
      <c r="BB6" s="35">
        <f t="shared" si="6"/>
        <v>70.92</v>
      </c>
      <c r="BC6" s="35">
        <f t="shared" si="6"/>
        <v>60.67</v>
      </c>
      <c r="BD6" s="35">
        <f t="shared" si="6"/>
        <v>53.44</v>
      </c>
      <c r="BE6" s="34" t="str">
        <f>IF(BE7="","",IF(BE7="-","【-】","【"&amp;SUBSTITUTE(TEXT(BE7,"#,##0.00"),"-","△")&amp;"】"))</f>
        <v>【49.61】</v>
      </c>
      <c r="BF6" s="34">
        <f>IF(BF7="",NA(),BF7)</f>
        <v>0</v>
      </c>
      <c r="BG6" s="34">
        <f t="shared" ref="BG6:BO6" si="7">IF(BG7="",NA(),BG7)</f>
        <v>0</v>
      </c>
      <c r="BH6" s="34">
        <f t="shared" si="7"/>
        <v>0</v>
      </c>
      <c r="BI6" s="34">
        <f t="shared" si="7"/>
        <v>0</v>
      </c>
      <c r="BJ6" s="34">
        <f t="shared" si="7"/>
        <v>0</v>
      </c>
      <c r="BK6" s="35">
        <f t="shared" si="7"/>
        <v>1390.86</v>
      </c>
      <c r="BL6" s="35">
        <f t="shared" si="7"/>
        <v>1467.94</v>
      </c>
      <c r="BM6" s="35">
        <f t="shared" si="7"/>
        <v>1144.94</v>
      </c>
      <c r="BN6" s="35">
        <f t="shared" si="7"/>
        <v>1252.71</v>
      </c>
      <c r="BO6" s="35">
        <f t="shared" si="7"/>
        <v>1267.3900000000001</v>
      </c>
      <c r="BP6" s="34" t="str">
        <f>IF(BP7="","",IF(BP7="-","【-】","【"&amp;SUBSTITUTE(TEXT(BP7,"#,##0.00"),"-","△")&amp;"】"))</f>
        <v>【1,218.70】</v>
      </c>
      <c r="BQ6" s="35">
        <f>IF(BQ7="",NA(),BQ7)</f>
        <v>66.37</v>
      </c>
      <c r="BR6" s="35">
        <f t="shared" ref="BR6:BZ6" si="8">IF(BR7="",NA(),BR7)</f>
        <v>64.930000000000007</v>
      </c>
      <c r="BS6" s="35">
        <f t="shared" si="8"/>
        <v>71.33</v>
      </c>
      <c r="BT6" s="35">
        <f t="shared" si="8"/>
        <v>72.73</v>
      </c>
      <c r="BU6" s="35">
        <f t="shared" si="8"/>
        <v>73.2</v>
      </c>
      <c r="BV6" s="35">
        <f t="shared" si="8"/>
        <v>76.849999999999994</v>
      </c>
      <c r="BW6" s="35">
        <f t="shared" si="8"/>
        <v>83.3</v>
      </c>
      <c r="BX6" s="35">
        <f t="shared" si="8"/>
        <v>88.16</v>
      </c>
      <c r="BY6" s="35">
        <f t="shared" si="8"/>
        <v>87.03</v>
      </c>
      <c r="BZ6" s="35">
        <f t="shared" si="8"/>
        <v>84.3</v>
      </c>
      <c r="CA6" s="34" t="str">
        <f>IF(CA7="","",IF(CA7="-","【-】","【"&amp;SUBSTITUTE(TEXT(CA7,"#,##0.00"),"-","△")&amp;"】"))</f>
        <v>【74.17】</v>
      </c>
      <c r="CB6" s="35">
        <f>IF(CB7="",NA(),CB7)</f>
        <v>147.07</v>
      </c>
      <c r="CC6" s="35">
        <f t="shared" ref="CC6:CK6" si="9">IF(CC7="",NA(),CC7)</f>
        <v>150</v>
      </c>
      <c r="CD6" s="35">
        <f t="shared" si="9"/>
        <v>150</v>
      </c>
      <c r="CE6" s="35">
        <f t="shared" si="9"/>
        <v>150</v>
      </c>
      <c r="CF6" s="35">
        <f t="shared" si="9"/>
        <v>150</v>
      </c>
      <c r="CG6" s="35">
        <f t="shared" si="9"/>
        <v>198.4</v>
      </c>
      <c r="CH6" s="35">
        <f t="shared" si="9"/>
        <v>184.56</v>
      </c>
      <c r="CI6" s="35">
        <f t="shared" si="9"/>
        <v>173.89</v>
      </c>
      <c r="CJ6" s="35">
        <f t="shared" si="9"/>
        <v>177.02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39.25</v>
      </c>
      <c r="CS6" s="35">
        <f t="shared" si="10"/>
        <v>43.18</v>
      </c>
      <c r="CT6" s="35">
        <f t="shared" si="10"/>
        <v>42.38</v>
      </c>
      <c r="CU6" s="35">
        <f t="shared" si="10"/>
        <v>46.17</v>
      </c>
      <c r="CV6" s="35">
        <f t="shared" si="10"/>
        <v>45.68</v>
      </c>
      <c r="CW6" s="34" t="str">
        <f>IF(CW7="","",IF(CW7="-","【-】","【"&amp;SUBSTITUTE(TEXT(CW7,"#,##0.00"),"-","△")&amp;"】"))</f>
        <v>【42.86】</v>
      </c>
      <c r="CX6" s="35">
        <f>IF(CX7="",NA(),CX7)</f>
        <v>95.68</v>
      </c>
      <c r="CY6" s="35">
        <f t="shared" ref="CY6:DG6" si="11">IF(CY7="",NA(),CY7)</f>
        <v>95.81</v>
      </c>
      <c r="CZ6" s="35">
        <f t="shared" si="11"/>
        <v>96.31</v>
      </c>
      <c r="DA6" s="35">
        <f t="shared" si="11"/>
        <v>96.8</v>
      </c>
      <c r="DB6" s="35">
        <f t="shared" si="11"/>
        <v>96.88</v>
      </c>
      <c r="DC6" s="35">
        <f t="shared" si="11"/>
        <v>86.43</v>
      </c>
      <c r="DD6" s="35">
        <f t="shared" si="11"/>
        <v>86.43</v>
      </c>
      <c r="DE6" s="35">
        <f t="shared" si="11"/>
        <v>87.01</v>
      </c>
      <c r="DF6" s="35">
        <f t="shared" si="11"/>
        <v>87.84</v>
      </c>
      <c r="DG6" s="35">
        <f t="shared" si="11"/>
        <v>87.96</v>
      </c>
      <c r="DH6" s="34" t="str">
        <f>IF(DH7="","",IF(DH7="-","【-】","【"&amp;SUBSTITUTE(TEXT(DH7,"#,##0.00"),"-","△")&amp;"】"))</f>
        <v>【84.20】</v>
      </c>
      <c r="DI6" s="35">
        <f>IF(DI7="",NA(),DI7)</f>
        <v>43.27</v>
      </c>
      <c r="DJ6" s="35">
        <f t="shared" ref="DJ6:DR6" si="12">IF(DJ7="",NA(),DJ7)</f>
        <v>45.11</v>
      </c>
      <c r="DK6" s="35">
        <f t="shared" si="12"/>
        <v>46.99</v>
      </c>
      <c r="DL6" s="35">
        <f t="shared" si="12"/>
        <v>48.87</v>
      </c>
      <c r="DM6" s="35">
        <f t="shared" si="12"/>
        <v>50.75</v>
      </c>
      <c r="DN6" s="35">
        <f t="shared" si="12"/>
        <v>25.07</v>
      </c>
      <c r="DO6" s="35">
        <f t="shared" si="12"/>
        <v>28.48</v>
      </c>
      <c r="DP6" s="35">
        <f t="shared" si="12"/>
        <v>28.59</v>
      </c>
      <c r="DQ6" s="35">
        <f t="shared" si="12"/>
        <v>26.56</v>
      </c>
      <c r="DR6" s="35">
        <f t="shared" si="12"/>
        <v>27.82</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【6.20】</v>
      </c>
      <c r="EE6" s="34">
        <f>IF(EE7="",NA(),EE7)</f>
        <v>0</v>
      </c>
      <c r="EF6" s="34">
        <f t="shared" ref="EF6:EN6" si="14">IF(EF7="",NA(),EF7)</f>
        <v>0</v>
      </c>
      <c r="EG6" s="34">
        <f t="shared" si="14"/>
        <v>0</v>
      </c>
      <c r="EH6" s="34">
        <f t="shared" si="14"/>
        <v>0</v>
      </c>
      <c r="EI6" s="34">
        <f t="shared" si="14"/>
        <v>0</v>
      </c>
      <c r="EJ6" s="35">
        <f t="shared" si="14"/>
        <v>0.08</v>
      </c>
      <c r="EK6" s="35">
        <f t="shared" si="14"/>
        <v>0.04</v>
      </c>
      <c r="EL6" s="35">
        <f t="shared" si="14"/>
        <v>0.15</v>
      </c>
      <c r="EM6" s="35">
        <f t="shared" si="14"/>
        <v>0.06</v>
      </c>
      <c r="EN6" s="35">
        <f t="shared" si="14"/>
        <v>0.04</v>
      </c>
      <c r="EO6" s="34" t="str">
        <f>IF(EO7="","",IF(EO7="-","【-】","【"&amp;SUBSTITUTE(TEXT(EO7,"#,##0.00"),"-","△")&amp;"】"))</f>
        <v>【0.28】</v>
      </c>
    </row>
    <row r="7" spans="1:148" s="36" customFormat="1" x14ac:dyDescent="0.15">
      <c r="A7" s="28"/>
      <c r="B7" s="37">
        <v>2019</v>
      </c>
      <c r="C7" s="37">
        <v>232246</v>
      </c>
      <c r="D7" s="37">
        <v>46</v>
      </c>
      <c r="E7" s="37">
        <v>17</v>
      </c>
      <c r="F7" s="37">
        <v>4</v>
      </c>
      <c r="G7" s="37">
        <v>0</v>
      </c>
      <c r="H7" s="37" t="s">
        <v>96</v>
      </c>
      <c r="I7" s="37" t="s">
        <v>97</v>
      </c>
      <c r="J7" s="37" t="s">
        <v>98</v>
      </c>
      <c r="K7" s="37" t="s">
        <v>99</v>
      </c>
      <c r="L7" s="37" t="s">
        <v>100</v>
      </c>
      <c r="M7" s="37" t="s">
        <v>101</v>
      </c>
      <c r="N7" s="38" t="s">
        <v>102</v>
      </c>
      <c r="O7" s="38">
        <v>99.39</v>
      </c>
      <c r="P7" s="38">
        <v>2.02</v>
      </c>
      <c r="Q7" s="38">
        <v>86.69</v>
      </c>
      <c r="R7" s="38">
        <v>2222</v>
      </c>
      <c r="S7" s="38">
        <v>85331</v>
      </c>
      <c r="T7" s="38">
        <v>45.9</v>
      </c>
      <c r="U7" s="38">
        <v>1859.06</v>
      </c>
      <c r="V7" s="38">
        <v>1728</v>
      </c>
      <c r="W7" s="38">
        <v>0.8</v>
      </c>
      <c r="X7" s="38">
        <v>2160</v>
      </c>
      <c r="Y7" s="38">
        <v>73.2</v>
      </c>
      <c r="Z7" s="38">
        <v>71.66</v>
      </c>
      <c r="AA7" s="38">
        <v>76.739999999999995</v>
      </c>
      <c r="AB7" s="38">
        <v>79.94</v>
      </c>
      <c r="AC7" s="38">
        <v>79.180000000000007</v>
      </c>
      <c r="AD7" s="38">
        <v>99.07</v>
      </c>
      <c r="AE7" s="38">
        <v>101.17</v>
      </c>
      <c r="AF7" s="38">
        <v>103.61</v>
      </c>
      <c r="AG7" s="38">
        <v>102.95</v>
      </c>
      <c r="AH7" s="38">
        <v>103.34</v>
      </c>
      <c r="AI7" s="38">
        <v>102.87</v>
      </c>
      <c r="AJ7" s="38">
        <v>1071.8699999999999</v>
      </c>
      <c r="AK7" s="38">
        <v>1124.8399999999999</v>
      </c>
      <c r="AL7" s="38">
        <v>1053.8</v>
      </c>
      <c r="AM7" s="38">
        <v>206.1</v>
      </c>
      <c r="AN7" s="38">
        <v>238.86</v>
      </c>
      <c r="AO7" s="38">
        <v>64.760000000000005</v>
      </c>
      <c r="AP7" s="38">
        <v>68.930000000000007</v>
      </c>
      <c r="AQ7" s="38">
        <v>80.63</v>
      </c>
      <c r="AR7" s="38">
        <v>27.02</v>
      </c>
      <c r="AS7" s="38">
        <v>29.74</v>
      </c>
      <c r="AT7" s="38">
        <v>76.63</v>
      </c>
      <c r="AU7" s="38">
        <v>1987.88</v>
      </c>
      <c r="AV7" s="38">
        <v>1371.43</v>
      </c>
      <c r="AW7" s="38">
        <v>3541.91</v>
      </c>
      <c r="AX7" s="38">
        <v>2770.98</v>
      </c>
      <c r="AY7" s="38">
        <v>3453.76</v>
      </c>
      <c r="AZ7" s="38">
        <v>88.18</v>
      </c>
      <c r="BA7" s="38">
        <v>70.42</v>
      </c>
      <c r="BB7" s="38">
        <v>70.92</v>
      </c>
      <c r="BC7" s="38">
        <v>60.67</v>
      </c>
      <c r="BD7" s="38">
        <v>53.44</v>
      </c>
      <c r="BE7" s="38">
        <v>49.61</v>
      </c>
      <c r="BF7" s="38">
        <v>0</v>
      </c>
      <c r="BG7" s="38">
        <v>0</v>
      </c>
      <c r="BH7" s="38">
        <v>0</v>
      </c>
      <c r="BI7" s="38">
        <v>0</v>
      </c>
      <c r="BJ7" s="38">
        <v>0</v>
      </c>
      <c r="BK7" s="38">
        <v>1390.86</v>
      </c>
      <c r="BL7" s="38">
        <v>1467.94</v>
      </c>
      <c r="BM7" s="38">
        <v>1144.94</v>
      </c>
      <c r="BN7" s="38">
        <v>1252.71</v>
      </c>
      <c r="BO7" s="38">
        <v>1267.3900000000001</v>
      </c>
      <c r="BP7" s="38">
        <v>1218.7</v>
      </c>
      <c r="BQ7" s="38">
        <v>66.37</v>
      </c>
      <c r="BR7" s="38">
        <v>64.930000000000007</v>
      </c>
      <c r="BS7" s="38">
        <v>71.33</v>
      </c>
      <c r="BT7" s="38">
        <v>72.73</v>
      </c>
      <c r="BU7" s="38">
        <v>73.2</v>
      </c>
      <c r="BV7" s="38">
        <v>76.849999999999994</v>
      </c>
      <c r="BW7" s="38">
        <v>83.3</v>
      </c>
      <c r="BX7" s="38">
        <v>88.16</v>
      </c>
      <c r="BY7" s="38">
        <v>87.03</v>
      </c>
      <c r="BZ7" s="38">
        <v>84.3</v>
      </c>
      <c r="CA7" s="38">
        <v>74.17</v>
      </c>
      <c r="CB7" s="38">
        <v>147.07</v>
      </c>
      <c r="CC7" s="38">
        <v>150</v>
      </c>
      <c r="CD7" s="38">
        <v>150</v>
      </c>
      <c r="CE7" s="38">
        <v>150</v>
      </c>
      <c r="CF7" s="38">
        <v>150</v>
      </c>
      <c r="CG7" s="38">
        <v>198.4</v>
      </c>
      <c r="CH7" s="38">
        <v>184.56</v>
      </c>
      <c r="CI7" s="38">
        <v>173.89</v>
      </c>
      <c r="CJ7" s="38">
        <v>177.02</v>
      </c>
      <c r="CK7" s="38">
        <v>185.47</v>
      </c>
      <c r="CL7" s="38">
        <v>218.56</v>
      </c>
      <c r="CM7" s="38" t="s">
        <v>102</v>
      </c>
      <c r="CN7" s="38" t="s">
        <v>102</v>
      </c>
      <c r="CO7" s="38" t="s">
        <v>102</v>
      </c>
      <c r="CP7" s="38" t="s">
        <v>102</v>
      </c>
      <c r="CQ7" s="38" t="s">
        <v>102</v>
      </c>
      <c r="CR7" s="38">
        <v>39.25</v>
      </c>
      <c r="CS7" s="38">
        <v>43.18</v>
      </c>
      <c r="CT7" s="38">
        <v>42.38</v>
      </c>
      <c r="CU7" s="38">
        <v>46.17</v>
      </c>
      <c r="CV7" s="38">
        <v>45.68</v>
      </c>
      <c r="CW7" s="38">
        <v>42.86</v>
      </c>
      <c r="CX7" s="38">
        <v>95.68</v>
      </c>
      <c r="CY7" s="38">
        <v>95.81</v>
      </c>
      <c r="CZ7" s="38">
        <v>96.31</v>
      </c>
      <c r="DA7" s="38">
        <v>96.8</v>
      </c>
      <c r="DB7" s="38">
        <v>96.88</v>
      </c>
      <c r="DC7" s="38">
        <v>86.43</v>
      </c>
      <c r="DD7" s="38">
        <v>86.43</v>
      </c>
      <c r="DE7" s="38">
        <v>87.01</v>
      </c>
      <c r="DF7" s="38">
        <v>87.84</v>
      </c>
      <c r="DG7" s="38">
        <v>87.96</v>
      </c>
      <c r="DH7" s="38">
        <v>84.2</v>
      </c>
      <c r="DI7" s="38">
        <v>43.27</v>
      </c>
      <c r="DJ7" s="38">
        <v>45.11</v>
      </c>
      <c r="DK7" s="38">
        <v>46.99</v>
      </c>
      <c r="DL7" s="38">
        <v>48.87</v>
      </c>
      <c r="DM7" s="38">
        <v>50.75</v>
      </c>
      <c r="DN7" s="38">
        <v>25.07</v>
      </c>
      <c r="DO7" s="38">
        <v>28.48</v>
      </c>
      <c r="DP7" s="38">
        <v>28.59</v>
      </c>
      <c r="DQ7" s="38">
        <v>26.56</v>
      </c>
      <c r="DR7" s="38">
        <v>27.82</v>
      </c>
      <c r="DS7" s="38">
        <v>25.37</v>
      </c>
      <c r="DT7" s="38">
        <v>0</v>
      </c>
      <c r="DU7" s="38">
        <v>0</v>
      </c>
      <c r="DV7" s="38">
        <v>0</v>
      </c>
      <c r="DW7" s="38">
        <v>0</v>
      </c>
      <c r="DX7" s="38">
        <v>0</v>
      </c>
      <c r="DY7" s="38">
        <v>0</v>
      </c>
      <c r="DZ7" s="38">
        <v>0</v>
      </c>
      <c r="EA7" s="38">
        <v>0</v>
      </c>
      <c r="EB7" s="38">
        <v>0</v>
      </c>
      <c r="EC7" s="38">
        <v>0</v>
      </c>
      <c r="ED7" s="38">
        <v>6.2</v>
      </c>
      <c r="EE7" s="38">
        <v>0</v>
      </c>
      <c r="EF7" s="38">
        <v>0</v>
      </c>
      <c r="EG7" s="38">
        <v>0</v>
      </c>
      <c r="EH7" s="38">
        <v>0</v>
      </c>
      <c r="EI7" s="38">
        <v>0</v>
      </c>
      <c r="EJ7" s="38">
        <v>0.08</v>
      </c>
      <c r="EK7" s="38">
        <v>0.04</v>
      </c>
      <c r="EL7" s="38">
        <v>0.15</v>
      </c>
      <c r="EM7" s="38">
        <v>0.06</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2021-02-08T00:57:29Z</cp:lastPrinted>
  <dcterms:created xsi:type="dcterms:W3CDTF">2020-12-04T02:33:23Z</dcterms:created>
  <dcterms:modified xsi:type="dcterms:W3CDTF">2021-02-22T02:28:17Z</dcterms:modified>
  <cp:category/>
</cp:coreProperties>
</file>