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saNmJwWYUBlc7frDapT9jhUbsA0xWkNLhTi+Pq8Ikhp5dubH+Bensto3Ac95bB2Oe5onGadqjulErS2g5qUb0g==" workbookSaltValue="//BPn/uauyu0IftS7tiCt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<sst xmlns="http://schemas.openxmlformats.org/spreadsheetml/2006/main" count="320" uniqueCount="118">
  <si>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</si>
  <si>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</si>
  <si>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</si>
  <si>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</si>
  <si>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</si>
  <si>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</si>
  <si>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</si>
  <si>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</si>
  <si>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</si>
  <si>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</si>
  <si>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</si>
  <si>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</si>
  <si>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</si>
  <si>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</si>
  <si>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</si>
  <si>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</si>
  <si>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</si>
  <si>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</si>
  <si>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</si>
  <si>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</si>
  <si>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</si>
  <si>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</si>
  <si>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</si>
  <si>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</si>
  <si>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</si>
  <si>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</si>
  <si>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</si>
  <si>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</si>
  <si>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</si>
  <si>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</si>
  <si>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</si>
  <si>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</si>
  <si>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</si>
  <si>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</si>
  <si>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</si>
  <si>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</si>
  <si>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</si>
  <si>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</si>
  <si>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</si>
  <si>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</si>
  <si>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</si>
  <si>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</si>
  <si>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</si>
  <si>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</si>
  <si>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</si>
  <si>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</si>
  <si>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</si>
  <si>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</si>
  <si>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</si>
  <si>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</si>
  <si>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</si>
  <si>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</si>
  <si>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</si>
  <si>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</si>
  <si>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</si>
  <si>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</si>
  <si>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</si>
  <si>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</si>
  <si>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</si>
  <si>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</si>
  <si>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</si>
  <si>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</si>
  <si>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</si>
  <si>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</si>
  <si>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</si>
  <si>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</si>
  <si>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</si>
  <si>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</si>
  <si>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</si>
  <si>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</si>
  <si>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</si>
  <si>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</si>
  <si>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</si>
  <si>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</si>
  <si>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</si>
  <si>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</si>
  <si>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</si>
  <si>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</si>
  <si>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</si>
  <si>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</si>
  <si>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</si>
  <si>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</si>
  <si>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</si>
  <si>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</si>
  <si>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</si>
  <si>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</si>
  <si>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</si>
  <si>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</si>
  <si>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</si>
  <si>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</si>
  <si>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</si>
  <si>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</si>
  <si>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</si>
  <si>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</si>
  <si>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</si>
  <si>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</si>
  <si>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</si>
  <si>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</si>
  <si>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</si>
  <si>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</si>
  <si>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</si>
  <si>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</si>
  <si>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</si>
  <si>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</si>
  <si>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</si>
  <si>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</si>
  <si>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</si>
  <si>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</si>
  <si>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</si>
  <si>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</si>
  <si>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</si>
  <si>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</si>
  <si>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</si>
  <si>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</si>
  <si>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</si>
  <si>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令和元年度から地方公営企業法の一部適用となった。
①経常収支比率は100％以上となっており、単年度の収支は黒字である。しかし、類似団体平均よりも低く、一般会計からの繰入金に大きく依存しているため、引き続き使用料収入の確保、維持管理コストの削減を図り、経営の健全化を進める必要がある。
③流動比率は類似団体平均を下回っており、100％には満たない状態で、流動資産で流動負債を賄えていない。管渠布設工事はすでに完了しているが、企業債の償還金が流動負債の９割以上を占め、大きい負担となっている。支払能力を高めるため、使用料収入の確保を図り、経営の健全化を進める必要がある。
④企業債残高対事業規模比率は類似団体平均・全国平均を上回っている。すでに全域で供用開始されており、企業債については必要な借入れであったと認識している。新規の借入れはないため企業債残高は減少しており、比率は低下していくことになる。
⑤経費回収率は類似団体平均を下回っており、使用料で回収すべき汚水処理費を使用料で賄えていない状況にある。流域下水道維持管理費負担金の割合が高く、一般会計からの繰入金に依存している。費用削減に努めるとともに、下水道への接続促進により、使用料収入を増加させていく必要がある。
⑥汚水処理原価は類似団体を下回っている。汚水処理費では流域下水道維持管理費負担金の割合が高い。費用削減に努めるとともに、接続促進により有収水量を増加させていく必要がある。
⑧水洗化率は類似団体平均を上回っている。今後も、100％を目指して未水洗化世帯に働きかけて接続促進を図っていく必要がある。
</t>
    <phoneticPr fontId="4"/>
  </si>
  <si>
    <t>⑤経費回収率、③流動比率の状況を考えると、本市の特定環境保全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経営戦略については、策定を進めており、令和２年度中に公表予定である。</t>
    <phoneticPr fontId="4"/>
  </si>
  <si>
    <t xml:space="preserve">令和元年度から地方公営企業法の一部適用となっており、同年度から減価償却費を算定しているため、①有形固定資産減価償却率は類似団体平均を下回っている。
本市の特定環境保全公共下水道は、平成６年度に建設事業を開始しており、事業開始から25年程度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
</t>
    <rPh sb="77" eb="79">
      <t>トクテイ</t>
    </rPh>
    <rPh sb="79" eb="81">
      <t>カンキョウ</t>
    </rPh>
    <rPh sb="81" eb="83">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</si>
</sst>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E3-4419-AD6E-9707AF4A45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14E3-4419-AD6E-9707AF4A45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5-4A17-90F9-EEDA088977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F395-4A17-90F9-EEDA088977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91.25</c:v>
                </c:pt>
              </c:numCache>
            </c:numRef>
          </c:val>
          <c:extLst>
            <c:ext xmlns:c16="http://schemas.microsoft.com/office/drawing/2014/chart" uri="{C3380CC4-5D6E-409C-BE32-E72D297353CC}">
              <c16:uniqueId val="{00000000-3322-43F8-B0EA-7E5447C46B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3322-43F8-B0EA-7E5447C46B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101.6</c:v>
                </c:pt>
              </c:numCache>
            </c:numRef>
          </c:val>
          <c:extLst>
            <c:ext xmlns:c16="http://schemas.microsoft.com/office/drawing/2014/chart" uri="{C3380CC4-5D6E-409C-BE32-E72D297353CC}">
              <c16:uniqueId val="{00000000-A980-403E-9682-470282459E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A980-403E-9682-470282459E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3.31</c:v>
                </c:pt>
              </c:numCache>
            </c:numRef>
          </c:val>
          <c:extLst>
            <c:ext xmlns:c16="http://schemas.microsoft.com/office/drawing/2014/chart" uri="{C3380CC4-5D6E-409C-BE32-E72D297353CC}">
              <c16:uniqueId val="{00000000-6E56-499B-A9E3-F2C75A4EC2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6E56-499B-A9E3-F2C75A4EC2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BC-41F1-89EA-17F0B1AC78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A5BC-41F1-89EA-17F0B1AC78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4B-433E-AEA1-920CDC2DB5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224B-433E-AEA1-920CDC2DB5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15.44</c:v>
                </c:pt>
              </c:numCache>
            </c:numRef>
          </c:val>
          <c:extLst>
            <c:ext xmlns:c16="http://schemas.microsoft.com/office/drawing/2014/chart" uri="{C3380CC4-5D6E-409C-BE32-E72D297353CC}">
              <c16:uniqueId val="{00000000-3238-44F2-AA3A-86EF523E4C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3238-44F2-AA3A-86EF523E4C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1560.5</c:v>
                </c:pt>
              </c:numCache>
            </c:numRef>
          </c:val>
          <c:extLst>
            <c:ext xmlns:c16="http://schemas.microsoft.com/office/drawing/2014/chart" uri="{C3380CC4-5D6E-409C-BE32-E72D297353CC}">
              <c16:uniqueId val="{00000000-976E-4538-977F-0CF589E4D6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976E-4538-977F-0CF589E4D6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57.3</c:v>
                </c:pt>
              </c:numCache>
            </c:numRef>
          </c:val>
          <c:extLst>
            <c:ext xmlns:c16="http://schemas.microsoft.com/office/drawing/2014/chart" uri="{C3380CC4-5D6E-409C-BE32-E72D297353CC}">
              <c16:uniqueId val="{00000000-863A-425C-B487-0E3693298B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863A-425C-B487-0E3693298B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16E-4128-9FAF-E6869C03F9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F16E-4128-9FAF-E6869C03F9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岩倉市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48092</v>
      </c>
      <c r="AM8" s="51"/>
      <c r="AN8" s="51"/>
      <c r="AO8" s="51"/>
      <c r="AP8" s="51"/>
      <c r="AQ8" s="51"/>
      <c r="AR8" s="51"/>
      <c r="AS8" s="51"/>
      <c r="AT8" s="46">
        <f>データ!T6</f>
        <v>10.47</v>
      </c>
      <c r="AU8" s="46"/>
      <c r="AV8" s="46"/>
      <c r="AW8" s="46"/>
      <c r="AX8" s="46"/>
      <c r="AY8" s="46"/>
      <c r="AZ8" s="46"/>
      <c r="BA8" s="46"/>
      <c r="BB8" s="46">
        <f>データ!U6</f>
        <v>4593.3100000000004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63.93</v>
      </c>
      <c r="J10" s="46"/>
      <c r="K10" s="46"/>
      <c r="L10" s="46"/>
      <c r="M10" s="46"/>
      <c r="N10" s="46"/>
      <c r="O10" s="46"/>
      <c r="P10" s="46">
        <f>データ!P6</f>
        <v>2.21</v>
      </c>
      <c r="Q10" s="46"/>
      <c r="R10" s="46"/>
      <c r="S10" s="46"/>
      <c r="T10" s="46"/>
      <c r="U10" s="46"/>
      <c r="V10" s="46"/>
      <c r="W10" s="46">
        <f>データ!Q6</f>
        <v>100</v>
      </c>
      <c r="X10" s="46"/>
      <c r="Y10" s="46"/>
      <c r="Z10" s="46"/>
      <c r="AA10" s="46"/>
      <c r="AB10" s="46"/>
      <c r="AC10" s="46"/>
      <c r="AD10" s="51">
        <f>データ!R6</f>
        <v>1650</v>
      </c>
      <c r="AE10" s="51"/>
      <c r="AF10" s="51"/>
      <c r="AG10" s="51"/>
      <c r="AH10" s="51"/>
      <c r="AI10" s="51"/>
      <c r="AJ10" s="51"/>
      <c r="AK10" s="2"/>
      <c r="AL10" s="51">
        <f>データ!V6</f>
        <v>1063</v>
      </c>
      <c r="AM10" s="51"/>
      <c r="AN10" s="51"/>
      <c r="AO10" s="51"/>
      <c r="AP10" s="51"/>
      <c r="AQ10" s="51"/>
      <c r="AR10" s="51"/>
      <c r="AS10" s="51"/>
      <c r="AT10" s="46">
        <f>データ!W6</f>
        <v>0.32</v>
      </c>
      <c r="AU10" s="46"/>
      <c r="AV10" s="46"/>
      <c r="AW10" s="46"/>
      <c r="AX10" s="46"/>
      <c r="AY10" s="46"/>
      <c r="AZ10" s="46"/>
      <c r="BA10" s="46"/>
      <c r="BB10" s="46">
        <f>データ!X6</f>
        <v>3321.88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FNHWtCN5GVbIc09NwgmOT0nsxasqoX9y2sHC+tshEWR+ST8H7pE1QEgeaX8N1y/MCn1NUaq1AjYG4cFa3u+Tw==" saltValue="wb3nc1jQHozGlLUblNCi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232289</v>
      </c>
      <c r="D6" s="33">
        <f t="shared" si="3"/>
        <v>46</v>
      </c>
      <c r="E6" s="33">
        <f t="shared" si="3"/>
        <v>17</v>
      </c>
      <c r="F6" s="33">
        <f t="shared" si="3"/>
        <v>4</v>
      </c>
      <c r="G6" s="33">
        <f t="shared" si="3"/>
        <v>0</v>
      </c>
      <c r="H6" s="33" t="str">
        <f t="shared" si="3"/>
        <v>愛知県　岩倉市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63.93</v>
      </c>
      <c r="P6" s="34">
        <f t="shared" si="3"/>
        <v>2.21</v>
      </c>
      <c r="Q6" s="34">
        <f t="shared" si="3"/>
        <v>100</v>
      </c>
      <c r="R6" s="34">
        <f t="shared" si="3"/>
        <v>1650</v>
      </c>
      <c r="S6" s="34">
        <f t="shared" si="3"/>
        <v>48092</v>
      </c>
      <c r="T6" s="34">
        <f t="shared" si="3"/>
        <v>10.47</v>
      </c>
      <c r="U6" s="34">
        <f t="shared" si="3"/>
        <v>4593.3100000000004</v>
      </c>
      <c r="V6" s="34">
        <f t="shared" si="3"/>
        <v>1063</v>
      </c>
      <c r="W6" s="34">
        <f t="shared" si="3"/>
        <v>0.32</v>
      </c>
      <c r="X6" s="34">
        <f t="shared" si="3"/>
        <v>3321.88</v>
      </c>
      <c r="Y6" s="35" t="str">
        <f>IF(Y7="",NA(),Y7)</f>
        <v>-</v>
      </c>
      <c r="Z6" s="35" t="str">
        <f t="shared" ref="Z6:AH6" si="4">IF(Z7="",NA(),Z7)</f>
        <v>-</v>
      </c>
      <c r="AA6" s="35" t="str">
        <f t="shared" si="4"/>
        <v>-</v>
      </c>
      <c r="AB6" s="35" t="str">
        <f t="shared" si="4"/>
        <v>-</v>
      </c>
      <c r="AC6" s="35">
        <f t="shared" si="4"/>
        <v>101.6</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15.44</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1560.5</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57.3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91.25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3.31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232289</v>
      </c>
      <c r="D7" s="37">
        <v>46</v>
      </c>
      <c r="E7" s="37">
        <v>17</v>
      </c>
      <c r="F7" s="37">
        <v>4</v>
      </c>
      <c r="G7" s="37">
        <v>0</v>
      </c>
      <c r="H7" s="37" t="s">
        <v>96</v>
      </c>
      <c r="I7" s="37" t="s">
        <v>97</v>
      </c>
      <c r="J7" s="37" t="s">
        <v>98</v>
      </c>
      <c r="K7" s="37" t="s">
        <v>99</v>
      </c>
      <c r="L7" s="37" t="s">
        <v>100</v>
      </c>
      <c r="M7" s="37" t="s">
        <v>101</v>
      </c>
      <c r="N7" s="38" t="s">
        <v>102</v>
      </c>
      <c r="O7" s="38">
        <v>63.93</v>
      </c>
      <c r="P7" s="38">
        <v>2.21</v>
      </c>
      <c r="Q7" s="38">
        <v>100</v>
      </c>
      <c r="R7" s="38">
        <v>1650</v>
      </c>
      <c r="S7" s="38">
        <v>48092</v>
      </c>
      <c r="T7" s="38">
        <v>10.47</v>
      </c>
      <c r="U7" s="38">
        <v>4593.3100000000004</v>
      </c>
      <c r="V7" s="38">
        <v>1063</v>
      </c>
      <c r="W7" s="38">
        <v>0.32</v>
      </c>
      <c r="X7" s="38">
        <v>3321.88</v>
      </c>
      <c r="Y7" s="38" t="s">
        <v>102</v>
      </c>
      <c r="Z7" s="38" t="s">
        <v>102</v>
      </c>
      <c r="AA7" s="38" t="s">
        <v>102</v>
      </c>
      <c r="AB7" s="38" t="s">
        <v>102</v>
      </c>
      <c r="AC7" s="38">
        <v>101.6</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15.44</v>
      </c>
      <c r="AZ7" s="38" t="s">
        <v>102</v>
      </c>
      <c r="BA7" s="38" t="s">
        <v>102</v>
      </c>
      <c r="BB7" s="38" t="s">
        <v>102</v>
      </c>
      <c r="BC7" s="38" t="s">
        <v>102</v>
      </c>
      <c r="BD7" s="38">
        <v>47.72</v>
      </c>
      <c r="BE7" s="38">
        <v>49.61</v>
      </c>
      <c r="BF7" s="38" t="s">
        <v>102</v>
      </c>
      <c r="BG7" s="38" t="s">
        <v>102</v>
      </c>
      <c r="BH7" s="38" t="s">
        <v>102</v>
      </c>
      <c r="BI7" s="38" t="s">
        <v>102</v>
      </c>
      <c r="BJ7" s="38">
        <v>1560.5</v>
      </c>
      <c r="BK7" s="38" t="s">
        <v>102</v>
      </c>
      <c r="BL7" s="38" t="s">
        <v>102</v>
      </c>
      <c r="BM7" s="38" t="s">
        <v>102</v>
      </c>
      <c r="BN7" s="38" t="s">
        <v>102</v>
      </c>
      <c r="BO7" s="38">
        <v>1206.79</v>
      </c>
      <c r="BP7" s="38">
        <v>1218.7</v>
      </c>
      <c r="BQ7" s="38" t="s">
        <v>102</v>
      </c>
      <c r="BR7" s="38" t="s">
        <v>102</v>
      </c>
      <c r="BS7" s="38" t="s">
        <v>102</v>
      </c>
      <c r="BT7" s="38" t="s">
        <v>102</v>
      </c>
      <c r="BU7" s="38">
        <v>57.3</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91.25</v>
      </c>
      <c r="DC7" s="38" t="s">
        <v>102</v>
      </c>
      <c r="DD7" s="38" t="s">
        <v>102</v>
      </c>
      <c r="DE7" s="38" t="s">
        <v>102</v>
      </c>
      <c r="DF7" s="38" t="s">
        <v>102</v>
      </c>
      <c r="DG7" s="38">
        <v>83.75</v>
      </c>
      <c r="DH7" s="38">
        <v>84.2</v>
      </c>
      <c r="DI7" s="38" t="s">
        <v>102</v>
      </c>
      <c r="DJ7" s="38" t="s">
        <v>102</v>
      </c>
      <c r="DK7" s="38" t="s">
        <v>102</v>
      </c>
      <c r="DL7" s="38" t="s">
        <v>102</v>
      </c>
      <c r="DM7" s="38">
        <v>3.31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2020-12-04T02:33:23Z</dcterms:created>
  <dcterms:modified xsi:type="dcterms:W3CDTF">2021-02-22T02:28:42Z</dcterms:modified>
  <cp:category/>
</cp:coreProperties>
</file>