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wypxGescadz3JJPg/FcXbP72kD9rUfJYNbRvSgWfxgAJLa5lo+SnR89g3Ga8fRZJkiRvy3SSTXCtJn6wLT2Vgw==" workbookSaltValue="R2I4RxtmHOAKYnV39QI6AA==" workbookSpinCount="100000" lockStructure="1"/>
  <bookViews>
    <workbookView xWindow="0" yWindow="0" windowWidth="20490" windowHeight="75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<sst xmlns="http://schemas.openxmlformats.org/spreadsheetml/2006/main" count="236" uniqueCount="119">
  <si>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</si>
  <si>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</si>
  <si>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</si>
  <si>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</si>
  <si>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</si>
  <si>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</si>
  <si>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</si>
  <si>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</si>
  <si>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</si>
  <si>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</si>
  <si>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</si>
  <si>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</si>
  <si>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</si>
  <si>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</si>
  <si>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</si>
  <si>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</si>
  <si>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</si>
  <si>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</si>
  <si>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</si>
  <si>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</si>
  <si>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</si>
  <si>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</si>
  <si>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</si>
  <si>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</si>
  <si>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</si>
  <si>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</si>
  <si>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</si>
  <si>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</si>
  <si>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</si>
  <si>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</si>
  <si>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</si>
  <si>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</si>
  <si>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</si>
  <si>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</si>
  <si>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</si>
  <si>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</si>
  <si>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</si>
  <si>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</si>
  <si>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</si>
  <si>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</si>
  <si>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</si>
  <si>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</si>
  <si>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</si>
  <si>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</si>
  <si>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</si>
  <si>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</si>
  <si>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</si>
  <si>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</si>
  <si>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</si>
  <si>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</si>
  <si>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</si>
  <si>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</si>
  <si>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</si>
  <si>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</si>
  <si>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</si>
  <si>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</si>
  <si>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</si>
  <si>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</si>
  <si>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</si>
  <si>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</si>
  <si>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</si>
  <si>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</si>
  <si>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</si>
  <si>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</si>
  <si>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</si>
  <si>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</si>
  <si>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</si>
  <si>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</si>
  <si>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</si>
  <si>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</si>
  <si>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</si>
  <si>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</si>
  <si>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</si>
  <si>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</si>
  <si>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</si>
  <si>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</si>
  <si>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</si>
  <si>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</si>
  <si>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</si>
  <si>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</si>
  <si>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</si>
  <si>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</si>
  <si>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</si>
  <si>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</si>
  <si>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</si>
  <si>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</si>
  <si>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</si>
  <si>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</si>
  <si>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</si>
  <si>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</si>
  <si>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</si>
  <si>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</si>
  <si>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</si>
  <si>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</si>
  <si>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</si>
  <si>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</si>
  <si>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</si>
  <si>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</si>
  <si>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</si>
  <si>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</si>
  <si>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</si>
  <si>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</si>
  <si>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</si>
  <si>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</si>
  <si>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</si>
  <si>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</si>
  <si>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</si>
  <si>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</si>
  <si>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</si>
  <si>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</si>
  <si>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</si>
  <si>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</si>
  <si>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</si>
  <si>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</si>
  <si>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</si>
  <si>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</si>
  <si>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施設については耐用年数を経過していないため、更新及び老朽化対策は実施していないが、不明水の流入が顕著になっており、ポンプ施設及び終末処理場への過負荷の要因になっていることから、不明水の防止対策を急ぎ進める必要がある。</t>
    <rPh sb="1" eb="3">
      <t>カンキョ</t>
    </rPh>
    <rPh sb="3" eb="5">
      <t>シセツ</t>
    </rPh>
    <rPh sb="10" eb="12">
      <t>タイヨウ</t>
    </rPh>
    <rPh sb="12" eb="14">
      <t>ネンスウ</t>
    </rPh>
    <rPh sb="15" eb="17">
      <t>ケイカ</t>
    </rPh>
    <rPh sb="25" eb="27">
      <t>コウシン</t>
    </rPh>
    <rPh sb="27" eb="28">
      <t>オヨ</t>
    </rPh>
    <rPh sb="29" eb="32">
      <t>ロウキュウカ</t>
    </rPh>
    <rPh sb="32" eb="34">
      <t>タイサク</t>
    </rPh>
    <rPh sb="35" eb="37">
      <t>ジッシ</t>
    </rPh>
    <rPh sb="44" eb="46">
      <t>フメイ</t>
    </rPh>
    <rPh sb="46" eb="47">
      <t>スイ</t>
    </rPh>
    <rPh sb="48" eb="50">
      <t>リュウニュウ</t>
    </rPh>
    <rPh sb="51" eb="53">
      <t>ケンチョ</t>
    </rPh>
    <rPh sb="63" eb="65">
      <t>シセツ</t>
    </rPh>
    <rPh sb="65" eb="66">
      <t>オヨ</t>
    </rPh>
    <rPh sb="67" eb="69">
      <t>シュウマツ</t>
    </rPh>
    <rPh sb="69" eb="72">
      <t>ショリジョウ</t>
    </rPh>
    <rPh sb="74" eb="77">
      <t>カフカ</t>
    </rPh>
    <rPh sb="78" eb="80">
      <t>ヨウイン</t>
    </rPh>
    <rPh sb="91" eb="93">
      <t>フメイ</t>
    </rPh>
    <rPh sb="93" eb="94">
      <t>スイ</t>
    </rPh>
    <rPh sb="95" eb="97">
      <t>ボウシ</t>
    </rPh>
    <rPh sb="97" eb="99">
      <t>タイサク</t>
    </rPh>
    <rPh sb="100" eb="101">
      <t>イソ</t>
    </rPh>
    <rPh sb="102" eb="103">
      <t>スス</t>
    </rPh>
    <rPh sb="105" eb="107">
      <t>ヒツヨウ</t>
    </rPh>
    <phoneticPr fontId="4"/>
  </si>
  <si>
    <t>　令和２年度までの長寿命化計画と令和３年度からのストックマネジメント計画に基づく設備等更新工事を予定しているため、汚水処理費用の増加が想定される。
　令和２年度から着手する公営企業化業務により、使用料の見直しを含め経営の改善に取り組む必要がある。
　平成28年度から令和７年度までの経営戦略において収支計画等を定めているが、公営企業化業務と並行して令和２年度に経営戦略の見直しと策定を行うこととしている。</t>
    <rPh sb="1" eb="3">
      <t>レイワ</t>
    </rPh>
    <rPh sb="4" eb="5">
      <t>ネン</t>
    </rPh>
    <rPh sb="5" eb="6">
      <t>ド</t>
    </rPh>
    <rPh sb="9" eb="10">
      <t>チョウ</t>
    </rPh>
    <rPh sb="10" eb="13">
      <t>ジュミョウカ</t>
    </rPh>
    <rPh sb="13" eb="15">
      <t>ケイカク</t>
    </rPh>
    <rPh sb="16" eb="18">
      <t>レイワ</t>
    </rPh>
    <rPh sb="19" eb="20">
      <t>ネン</t>
    </rPh>
    <rPh sb="20" eb="21">
      <t>ド</t>
    </rPh>
    <rPh sb="34" eb="36">
      <t>ケイカク</t>
    </rPh>
    <rPh sb="37" eb="38">
      <t>モト</t>
    </rPh>
    <rPh sb="40" eb="42">
      <t>セツビ</t>
    </rPh>
    <rPh sb="42" eb="43">
      <t>トウ</t>
    </rPh>
    <rPh sb="43" eb="45">
      <t>コウシン</t>
    </rPh>
    <rPh sb="45" eb="47">
      <t>コウジ</t>
    </rPh>
    <rPh sb="48" eb="50">
      <t>ヨテイ</t>
    </rPh>
    <rPh sb="57" eb="59">
      <t>オスイ</t>
    </rPh>
    <rPh sb="59" eb="61">
      <t>ショリ</t>
    </rPh>
    <rPh sb="61" eb="63">
      <t>ヒヨウ</t>
    </rPh>
    <rPh sb="64" eb="66">
      <t>ゾウカ</t>
    </rPh>
    <rPh sb="67" eb="69">
      <t>ソウテイ</t>
    </rPh>
    <rPh sb="75" eb="77">
      <t>レイワ</t>
    </rPh>
    <rPh sb="78" eb="79">
      <t>ネン</t>
    </rPh>
    <rPh sb="79" eb="80">
      <t>ド</t>
    </rPh>
    <rPh sb="82" eb="84">
      <t>チャクシュ</t>
    </rPh>
    <rPh sb="86" eb="88">
      <t>コウエイ</t>
    </rPh>
    <rPh sb="88" eb="91">
      <t>キギョウカ</t>
    </rPh>
    <rPh sb="91" eb="93">
      <t>ギョウム</t>
    </rPh>
    <rPh sb="97" eb="100">
      <t>シヨウリョウ</t>
    </rPh>
    <rPh sb="101" eb="103">
      <t>ミナオ</t>
    </rPh>
    <rPh sb="105" eb="106">
      <t>フク</t>
    </rPh>
    <rPh sb="107" eb="109">
      <t>ケイエイ</t>
    </rPh>
    <rPh sb="110" eb="112">
      <t>カイゼン</t>
    </rPh>
    <rPh sb="113" eb="114">
      <t>ト</t>
    </rPh>
    <rPh sb="115" eb="116">
      <t>ク</t>
    </rPh>
    <rPh sb="117" eb="119">
      <t>ヒツヨウ</t>
    </rPh>
    <rPh sb="125" eb="127">
      <t>ヘイセイ</t>
    </rPh>
    <rPh sb="129" eb="131">
      <t>ネンド</t>
    </rPh>
    <rPh sb="133" eb="135">
      <t>レイワ</t>
    </rPh>
    <rPh sb="136" eb="137">
      <t>ネン</t>
    </rPh>
    <rPh sb="137" eb="138">
      <t>ド</t>
    </rPh>
    <rPh sb="141" eb="143">
      <t>ケイエイ</t>
    </rPh>
    <rPh sb="143" eb="145">
      <t>センリャク</t>
    </rPh>
    <rPh sb="149" eb="151">
      <t>シュウシ</t>
    </rPh>
    <rPh sb="151" eb="153">
      <t>ケイカク</t>
    </rPh>
    <rPh sb="153" eb="154">
      <t>トウ</t>
    </rPh>
    <rPh sb="155" eb="156">
      <t>サダ</t>
    </rPh>
    <rPh sb="162" eb="164">
      <t>コウエイ</t>
    </rPh>
    <rPh sb="164" eb="167">
      <t>キギョウカ</t>
    </rPh>
    <rPh sb="167" eb="169">
      <t>ギョウム</t>
    </rPh>
    <rPh sb="170" eb="172">
      <t>ヘイコウ</t>
    </rPh>
    <rPh sb="174" eb="176">
      <t>レイワ</t>
    </rPh>
    <rPh sb="177" eb="178">
      <t>ネン</t>
    </rPh>
    <rPh sb="178" eb="179">
      <t>ド</t>
    </rPh>
    <rPh sb="180" eb="182">
      <t>ケイエイ</t>
    </rPh>
    <rPh sb="182" eb="184">
      <t>センリャク</t>
    </rPh>
    <rPh sb="185" eb="187">
      <t>ミナオ</t>
    </rPh>
    <rPh sb="189" eb="191">
      <t>サクテイ</t>
    </rPh>
    <rPh sb="192" eb="193">
      <t>オコナ</t>
    </rPh>
    <phoneticPr fontId="4"/>
  </si>
  <si>
    <t>①収益的収支比率…平成30年度から長寿命化計画に基づく設備の更新工事を実施しているため経費及び工事費が増加しており、また、少子高齢化、過疎化に伴う処理区域内人口の減少により料金収入が減少傾向にあることから当該指標が、平成29年度以前と比較して低い水準となっている。
⑤経費回収率…令和元年度の長寿命化に係る工事が令和２年度へ繰越となったことにより、当該指標が大きく上昇した結果となったが、当年度分として計算した場合は、前年度とほぼ同じ水準にある。
⑥汚水処理減価…令和元年度工事の繰越に伴う事業費の減少が当該指標を下げた要因と考えられる。
⑦施設利用率…人口減少に伴う処理水量の減少により当該指標は今後も減少していくものと考えられる。
⑧水洗化率…対象地域内の整備事業は完了しており、接続率及び水洗化率は高止まりとなっている。</t>
    <rPh sb="1" eb="4">
      <t>シュウエキテキ</t>
    </rPh>
    <rPh sb="4" eb="6">
      <t>シュウシ</t>
    </rPh>
    <rPh sb="6" eb="8">
      <t>ヒリツ</t>
    </rPh>
    <rPh sb="9" eb="11">
      <t>ヘイセイ</t>
    </rPh>
    <rPh sb="13" eb="15">
      <t>ネンド</t>
    </rPh>
    <rPh sb="17" eb="18">
      <t>チョウ</t>
    </rPh>
    <rPh sb="18" eb="21">
      <t>ジュミョウカ</t>
    </rPh>
    <rPh sb="21" eb="23">
      <t>ケイカク</t>
    </rPh>
    <rPh sb="24" eb="25">
      <t>モト</t>
    </rPh>
    <rPh sb="27" eb="29">
      <t>セツビ</t>
    </rPh>
    <rPh sb="30" eb="32">
      <t>コウシン</t>
    </rPh>
    <rPh sb="32" eb="34">
      <t>コウジ</t>
    </rPh>
    <rPh sb="35" eb="37">
      <t>ジッシ</t>
    </rPh>
    <rPh sb="43" eb="45">
      <t>ケイヒ</t>
    </rPh>
    <rPh sb="45" eb="46">
      <t>オヨ</t>
    </rPh>
    <rPh sb="47" eb="50">
      <t>コウジヒ</t>
    </rPh>
    <rPh sb="51" eb="53">
      <t>ゾウカ</t>
    </rPh>
    <rPh sb="61" eb="63">
      <t>ショウシ</t>
    </rPh>
    <rPh sb="63" eb="66">
      <t>コウレイカ</t>
    </rPh>
    <rPh sb="67" eb="70">
      <t>カソカ</t>
    </rPh>
    <rPh sb="71" eb="72">
      <t>トモナ</t>
    </rPh>
    <rPh sb="73" eb="75">
      <t>ショリ</t>
    </rPh>
    <rPh sb="75" eb="77">
      <t>クイキ</t>
    </rPh>
    <rPh sb="77" eb="78">
      <t>ナイ</t>
    </rPh>
    <rPh sb="78" eb="80">
      <t>ジンコウ</t>
    </rPh>
    <rPh sb="81" eb="83">
      <t>ゲンショウ</t>
    </rPh>
    <rPh sb="86" eb="88">
      <t>リョウキン</t>
    </rPh>
    <rPh sb="88" eb="90">
      <t>シュウニュウ</t>
    </rPh>
    <rPh sb="91" eb="93">
      <t>ゲンショウ</t>
    </rPh>
    <rPh sb="93" eb="95">
      <t>ケイコウ</t>
    </rPh>
    <rPh sb="102" eb="104">
      <t>トウガイ</t>
    </rPh>
    <rPh sb="104" eb="106">
      <t>シヒョウ</t>
    </rPh>
    <rPh sb="108" eb="110">
      <t>ヘイセイ</t>
    </rPh>
    <rPh sb="112" eb="114">
      <t>ネンド</t>
    </rPh>
    <rPh sb="114" eb="116">
      <t>イゼン</t>
    </rPh>
    <rPh sb="117" eb="119">
      <t>ヒカク</t>
    </rPh>
    <rPh sb="121" eb="122">
      <t>ヒク</t>
    </rPh>
    <rPh sb="123" eb="125">
      <t>スイジュン</t>
    </rPh>
    <rPh sb="135" eb="137">
      <t>ケイヒ</t>
    </rPh>
    <rPh sb="137" eb="139">
      <t>カイシュウ</t>
    </rPh>
    <rPh sb="139" eb="140">
      <t>リツ</t>
    </rPh>
    <rPh sb="141" eb="143">
      <t>レイワ</t>
    </rPh>
    <rPh sb="143" eb="145">
      <t>ガンネン</t>
    </rPh>
    <rPh sb="145" eb="146">
      <t>ド</t>
    </rPh>
    <rPh sb="147" eb="148">
      <t>チョウ</t>
    </rPh>
    <rPh sb="148" eb="151">
      <t>ジュミョウカ</t>
    </rPh>
    <rPh sb="152" eb="153">
      <t>カカ</t>
    </rPh>
    <rPh sb="154" eb="156">
      <t>コウジ</t>
    </rPh>
    <rPh sb="157" eb="159">
      <t>レイワ</t>
    </rPh>
    <rPh sb="160" eb="161">
      <t>ネン</t>
    </rPh>
    <rPh sb="161" eb="162">
      <t>ド</t>
    </rPh>
    <rPh sb="163" eb="165">
      <t>クリコシ</t>
    </rPh>
    <rPh sb="175" eb="177">
      <t>トウガイ</t>
    </rPh>
    <rPh sb="177" eb="179">
      <t>シヒョウ</t>
    </rPh>
    <rPh sb="180" eb="181">
      <t>オオ</t>
    </rPh>
    <rPh sb="183" eb="185">
      <t>ジョウショウ</t>
    </rPh>
    <rPh sb="187" eb="189">
      <t>ケッカ</t>
    </rPh>
    <rPh sb="195" eb="198">
      <t>トウネンド</t>
    </rPh>
    <rPh sb="198" eb="199">
      <t>ブン</t>
    </rPh>
    <rPh sb="202" eb="204">
      <t>ケイサン</t>
    </rPh>
    <rPh sb="206" eb="208">
      <t>バアイ</t>
    </rPh>
    <rPh sb="210" eb="213">
      <t>ゼンネンド</t>
    </rPh>
    <rPh sb="216" eb="217">
      <t>オナ</t>
    </rPh>
    <rPh sb="218" eb="220">
      <t>スイジュン</t>
    </rPh>
    <rPh sb="227" eb="229">
      <t>オスイ</t>
    </rPh>
    <rPh sb="229" eb="231">
      <t>ショリ</t>
    </rPh>
    <rPh sb="231" eb="233">
      <t>ゲンカ</t>
    </rPh>
    <rPh sb="234" eb="236">
      <t>レイワ</t>
    </rPh>
    <rPh sb="236" eb="238">
      <t>ガンネン</t>
    </rPh>
    <rPh sb="238" eb="239">
      <t>ド</t>
    </rPh>
    <rPh sb="247" eb="249">
      <t>ジギョウ</t>
    </rPh>
    <rPh sb="249" eb="250">
      <t>ヒ</t>
    </rPh>
    <rPh sb="274" eb="276">
      <t>シセツ</t>
    </rPh>
    <rPh sb="276" eb="279">
      <t>リヨウリツ</t>
    </rPh>
    <rPh sb="323" eb="326">
      <t>スイセンカ</t>
    </rPh>
    <rPh sb="326" eb="327">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</si>
</sst>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97-4EE7-AA33-D14B317ED0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D97-4EE7-AA33-D14B317ED0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50.94</c:v>
                </c:pt>
                <c:pt idx="1">
                  <c:v>48.38</c:v>
                </c:pt>
                <c:pt idx="2">
                  <c:v>47</c:v>
                </c:pt>
                <c:pt idx="3">
                  <c:v>53.75</c:v>
                </c:pt>
                <c:pt idx="4">
                  <c:v>49.06</c:v>
                </c:pt>
              </c:numCache>
            </c:numRef>
          </c:val>
          <c:extLst>
            <c:ext xmlns:c16="http://schemas.microsoft.com/office/drawing/2014/chart" uri="{C3380CC4-5D6E-409C-BE32-E72D297353CC}">
              <c16:uniqueId val="{00000000-28FE-4DA8-A87A-C8EEEAC7AD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28FE-4DA8-A87A-C8EEEAC7AD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91.93</c:v>
                </c:pt>
                <c:pt idx="1">
                  <c:v>92.33</c:v>
                </c:pt>
                <c:pt idx="2">
                  <c:v>92.55</c:v>
                </c:pt>
                <c:pt idx="3">
                  <c:v>92.53</c:v>
                </c:pt>
                <c:pt idx="4">
                  <c:v>92.26</c:v>
                </c:pt>
              </c:numCache>
            </c:numRef>
          </c:val>
          <c:extLst>
            <c:ext xmlns:c16="http://schemas.microsoft.com/office/drawing/2014/chart" uri="{C3380CC4-5D6E-409C-BE32-E72D297353CC}">
              <c16:uniqueId val="{00000000-18F1-45AD-8AE5-496BAB8A0B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18F1-45AD-8AE5-496BAB8A0B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80.69</c:v>
                </c:pt>
                <c:pt idx="1">
                  <c:v>84</c:v>
                </c:pt>
                <c:pt idx="2">
                  <c:v>83.54</c:v>
                </c:pt>
                <c:pt idx="3">
                  <c:v>75.59</c:v>
                </c:pt>
                <c:pt idx="4">
                  <c:v>76.290000000000006</c:v>
                </c:pt>
              </c:numCache>
            </c:numRef>
          </c:val>
          <c:extLst>
            <c:ext xmlns:c16="http://schemas.microsoft.com/office/drawing/2014/chart" uri="{C3380CC4-5D6E-409C-BE32-E72D297353CC}">
              <c16:uniqueId val="{00000000-E2E2-4FC6-B0C9-8B057D1D3D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E2-4FC6-B0C9-8B057D1D3D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FC-47CA-AE2B-2F9B5F37A4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FC-47CA-AE2B-2F9B5F37A4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60-4740-8E03-2CCE5713C5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60-4740-8E03-2CCE5713C5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F-4D09-A00B-F79457A649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F-4D09-A00B-F79457A649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1C-4EEB-8FC6-2AA6090F7D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1C-4EEB-8FC6-2AA6090F7D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57-46A5-9848-DDDCD7C5D0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E57-46A5-9848-DDDCD7C5D0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70.8</c:v>
                </c:pt>
                <c:pt idx="1">
                  <c:v>63.21</c:v>
                </c:pt>
                <c:pt idx="2">
                  <c:v>60.98</c:v>
                </c:pt>
                <c:pt idx="3">
                  <c:v>48.44</c:v>
                </c:pt>
                <c:pt idx="4">
                  <c:v>95.26</c:v>
                </c:pt>
              </c:numCache>
            </c:numRef>
          </c:val>
          <c:extLst>
            <c:ext xmlns:c16="http://schemas.microsoft.com/office/drawing/2014/chart" uri="{C3380CC4-5D6E-409C-BE32-E72D297353CC}">
              <c16:uniqueId val="{00000000-B9F3-4E17-B24E-B96461290F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B9F3-4E17-B24E-B96461290F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280.3</c:v>
                </c:pt>
                <c:pt idx="1">
                  <c:v>310.33999999999997</c:v>
                </c:pt>
                <c:pt idx="2">
                  <c:v>323.58</c:v>
                </c:pt>
                <c:pt idx="3">
                  <c:v>403.07</c:v>
                </c:pt>
                <c:pt idx="4">
                  <c:v>208.75</c:v>
                </c:pt>
              </c:numCache>
            </c:numRef>
          </c:val>
          <c:extLst>
            <c:ext xmlns:c16="http://schemas.microsoft.com/office/drawing/2014/chart" uri="{C3380CC4-5D6E-409C-BE32-E72D297353CC}">
              <c16:uniqueId val="{00000000-0772-4E9E-942D-19066F8F25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772-4E9E-942D-19066F8F25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東栄町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3134</v>
      </c>
      <c r="AM8" s="51"/>
      <c r="AN8" s="51"/>
      <c r="AO8" s="51"/>
      <c r="AP8" s="51"/>
      <c r="AQ8" s="51"/>
      <c r="AR8" s="51"/>
      <c r="AS8" s="51"/>
      <c r="AT8" s="46">
        <f>データ!T6</f>
        <v>123.38</v>
      </c>
      <c r="AU8" s="46"/>
      <c r="AV8" s="46"/>
      <c r="AW8" s="46"/>
      <c r="AX8" s="46"/>
      <c r="AY8" s="46"/>
      <c r="AZ8" s="46"/>
      <c r="BA8" s="46"/>
      <c r="BB8" s="46">
        <f>データ!U6</f>
        <v>25.4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52.06</v>
      </c>
      <c r="Q10" s="46"/>
      <c r="R10" s="46"/>
      <c r="S10" s="46"/>
      <c r="T10" s="46"/>
      <c r="U10" s="46"/>
      <c r="V10" s="46"/>
      <c r="W10" s="46">
        <f>データ!Q6</f>
        <v>68.44</v>
      </c>
      <c r="X10" s="46"/>
      <c r="Y10" s="46"/>
      <c r="Z10" s="46"/>
      <c r="AA10" s="46"/>
      <c r="AB10" s="46"/>
      <c r="AC10" s="46"/>
      <c r="AD10" s="51">
        <f>データ!R6</f>
        <v>3630</v>
      </c>
      <c r="AE10" s="51"/>
      <c r="AF10" s="51"/>
      <c r="AG10" s="51"/>
      <c r="AH10" s="51"/>
      <c r="AI10" s="51"/>
      <c r="AJ10" s="51"/>
      <c r="AK10" s="2"/>
      <c r="AL10" s="51">
        <f>データ!V6</f>
        <v>1616</v>
      </c>
      <c r="AM10" s="51"/>
      <c r="AN10" s="51"/>
      <c r="AO10" s="51"/>
      <c r="AP10" s="51"/>
      <c r="AQ10" s="51"/>
      <c r="AR10" s="51"/>
      <c r="AS10" s="51"/>
      <c r="AT10" s="46">
        <f>データ!W6</f>
        <v>0.98</v>
      </c>
      <c r="AU10" s="46"/>
      <c r="AV10" s="46"/>
      <c r="AW10" s="46"/>
      <c r="AX10" s="46"/>
      <c r="AY10" s="46"/>
      <c r="AZ10" s="46"/>
      <c r="BA10" s="46"/>
      <c r="BB10" s="46">
        <f>データ!X6</f>
        <v>1648.98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ao/fzB4uI1SfxdNx8aPk6brJ4qDEk8h7xcEt8c1GvoybNlh8S9ct+CsJ8Qk9tqGa2IojtRJBMJ0tqjlP6ZGRTg==" saltValue="Mq3krqOgsWq40hR71rHw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235628</v>
      </c>
      <c r="D6" s="33">
        <f t="shared" si="3"/>
        <v>47</v>
      </c>
      <c r="E6" s="33">
        <f t="shared" si="3"/>
        <v>17</v>
      </c>
      <c r="F6" s="33">
        <f t="shared" si="3"/>
        <v>4</v>
      </c>
      <c r="G6" s="33">
        <f t="shared" si="3"/>
        <v>0</v>
      </c>
      <c r="H6" s="33" t="str">
        <f t="shared" si="3"/>
        <v>愛知県　東栄町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52.06</v>
      </c>
      <c r="Q6" s="34">
        <f t="shared" si="3"/>
        <v>68.44</v>
      </c>
      <c r="R6" s="34">
        <f t="shared" si="3"/>
        <v>3630</v>
      </c>
      <c r="S6" s="34">
        <f t="shared" si="3"/>
        <v>3134</v>
      </c>
      <c r="T6" s="34">
        <f t="shared" si="3"/>
        <v>123.38</v>
      </c>
      <c r="U6" s="34">
        <f t="shared" si="3"/>
        <v>25.4</v>
      </c>
      <c r="V6" s="34">
        <f t="shared" si="3"/>
        <v>1616</v>
      </c>
      <c r="W6" s="34">
        <f t="shared" si="3"/>
        <v>0.98</v>
      </c>
      <c r="X6" s="34">
        <f t="shared" si="3"/>
        <v>1648.98</v>
      </c>
      <c r="Y6" s="35">
        <f>IF(Y7="",NA(),Y7)</f>
        <v>80.69</v>
      </c>
      <c r="Z6" s="35">
        <f t="shared" ref="Z6:AH6" si="4">IF(Z7="",NA(),Z7)</f>
        <v>84</v>
      </c>
      <c r="AA6" s="35">
        <f t="shared" si="4"/>
        <v>83.54</v>
      </c>
      <c r="AB6" s="35">
        <f t="shared" si="4"/>
        <v>75.59</v>
      </c>
      <c r="AC6" s="35">
        <f t="shared" si="4"/>
        <v>76.290000000000006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70.8</v>
      </c>
      <c r="BR6" s="35">
        <f t="shared" ref="BR6:BZ6" si="8">IF(BR7="",NA(),BR7)</f>
        <v>63.21</v>
      </c>
      <c r="BS6" s="35">
        <f t="shared" si="8"/>
        <v>60.98</v>
      </c>
      <c r="BT6" s="35">
        <f t="shared" si="8"/>
        <v>48.44</v>
      </c>
      <c r="BU6" s="35">
        <f t="shared" si="8"/>
        <v>95.26</v>
      </c>
      <c r="BV6" s="35">
        <f t="shared" si="8"/>
        <v>66.22</v>
      </c>
      <c r="BW6" s="35">
        <f t="shared" si="8"/>
        <v>69.87</v>
      </c>
      <c r="BX6" s="35">
        <f t="shared" si="8"/>
        <v>74.3</v>
      </c>
      <c r="BY6" s="35">
        <f t="shared" si="8"/>
        <v>72.260000000000005</v>
      </c>
      <c r="BZ6" s="35">
        <f t="shared" si="8"/>
        <v>71.84</v>
      </c>
      <c r="CA6" s="34" t="str">
        <f>IF(CA7="","",IF(CA7="-","【-】","【"&amp;SUBSTITUTE(TEXT(CA7,"#,##0.00"),"-","△")&amp;"】"))</f>
        <v>【74.17】</v>
      </c>
      <c r="CB6" s="35">
        <f>IF(CB7="",NA(),CB7)</f>
        <v>280.3</v>
      </c>
      <c r="CC6" s="35">
        <f t="shared" ref="CC6:CK6" si="9">IF(CC7="",NA(),CC7)</f>
        <v>310.33999999999997</v>
      </c>
      <c r="CD6" s="35">
        <f t="shared" si="9"/>
        <v>323.58</v>
      </c>
      <c r="CE6" s="35">
        <f t="shared" si="9"/>
        <v>403.07</v>
      </c>
      <c r="CF6" s="35">
        <f t="shared" si="9"/>
        <v>208.75</v>
      </c>
      <c r="CG6" s="35">
        <f t="shared" si="9"/>
        <v>246.72</v>
      </c>
      <c r="CH6" s="35">
        <f t="shared" si="9"/>
        <v>234.96</v>
      </c>
      <c r="CI6" s="35">
        <f t="shared" si="9"/>
        <v>221.81</v>
      </c>
      <c r="CJ6" s="35">
        <f t="shared" si="9"/>
        <v>230.02</v>
      </c>
      <c r="CK6" s="35">
        <f t="shared" si="9"/>
        <v>228.47</v>
      </c>
      <c r="CL6" s="34" t="str">
        <f>IF(CL7="","",IF(CL7="-","【-】","【"&amp;SUBSTITUTE(TEXT(CL7,"#,##0.00"),"-","△")&amp;"】"))</f>
        <v>【218.56】</v>
      </c>
      <c r="CM6" s="35">
        <f>IF(CM7="",NA(),CM7)</f>
        <v>50.94</v>
      </c>
      <c r="CN6" s="35">
        <f t="shared" ref="CN6:CV6" si="10">IF(CN7="",NA(),CN7)</f>
        <v>48.38</v>
      </c>
      <c r="CO6" s="35">
        <f t="shared" si="10"/>
        <v>47</v>
      </c>
      <c r="CP6" s="35">
        <f t="shared" si="10"/>
        <v>53.75</v>
      </c>
      <c r="CQ6" s="35">
        <f t="shared" si="10"/>
        <v>49.06</v>
      </c>
      <c r="CR6" s="35">
        <f t="shared" si="10"/>
        <v>41.35</v>
      </c>
      <c r="CS6" s="35">
        <f t="shared" si="10"/>
        <v>42.9</v>
      </c>
      <c r="CT6" s="35">
        <f t="shared" si="10"/>
        <v>43.36</v>
      </c>
      <c r="CU6" s="35">
        <f t="shared" si="10"/>
        <v>42.56</v>
      </c>
      <c r="CV6" s="35">
        <f t="shared" si="10"/>
        <v>42.47</v>
      </c>
      <c r="CW6" s="34" t="str">
        <f>IF(CW7="","",IF(CW7="-","【-】","【"&amp;SUBSTITUTE(TEXT(CW7,"#,##0.00"),"-","△")&amp;"】"))</f>
        <v>【42.86】</v>
      </c>
      <c r="CX6" s="35">
        <f>IF(CX7="",NA(),CX7)</f>
        <v>91.93</v>
      </c>
      <c r="CY6" s="35">
        <f t="shared" ref="CY6:DG6" si="11">IF(CY7="",NA(),CY7)</f>
        <v>92.33</v>
      </c>
      <c r="CZ6" s="35">
        <f t="shared" si="11"/>
        <v>92.55</v>
      </c>
      <c r="DA6" s="35">
        <f t="shared" si="11"/>
        <v>92.53</v>
      </c>
      <c r="DB6" s="35">
        <f t="shared" si="11"/>
        <v>92.26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235628</v>
      </c>
      <c r="D7" s="37">
        <v>47</v>
      </c>
      <c r="E7" s="37">
        <v>17</v>
      </c>
      <c r="F7" s="37">
        <v>4</v>
      </c>
      <c r="G7" s="37">
        <v>0</v>
      </c>
      <c r="H7" s="37" t="s">
        <v>98</v>
      </c>
      <c r="I7" s="37" t="s">
        <v>99</v>
      </c>
      <c r="J7" s="37" t="s">
        <v>100</v>
      </c>
      <c r="K7" s="37" t="s">
        <v>101</v>
      </c>
      <c r="L7" s="37" t="s">
        <v>102</v>
      </c>
      <c r="M7" s="37" t="s">
        <v>103</v>
      </c>
      <c r="N7" s="38" t="s">
        <v>104</v>
      </c>
      <c r="O7" s="38" t="s">
        <v>105</v>
      </c>
      <c r="P7" s="38">
        <v>52.06</v>
      </c>
      <c r="Q7" s="38">
        <v>68.44</v>
      </c>
      <c r="R7" s="38">
        <v>3630</v>
      </c>
      <c r="S7" s="38">
        <v>3134</v>
      </c>
      <c r="T7" s="38">
        <v>123.38</v>
      </c>
      <c r="U7" s="38">
        <v>25.4</v>
      </c>
      <c r="V7" s="38">
        <v>1616</v>
      </c>
      <c r="W7" s="38">
        <v>0.98</v>
      </c>
      <c r="X7" s="38">
        <v>1648.98</v>
      </c>
      <c r="Y7" s="38">
        <v>80.69</v>
      </c>
      <c r="Z7" s="38">
        <v>84</v>
      </c>
      <c r="AA7" s="38">
        <v>83.54</v>
      </c>
      <c r="AB7" s="38">
        <v>75.59</v>
      </c>
      <c r="AC7" s="38">
        <v>76.290000000000006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70.8</v>
      </c>
      <c r="BR7" s="38">
        <v>63.21</v>
      </c>
      <c r="BS7" s="38">
        <v>60.98</v>
      </c>
      <c r="BT7" s="38">
        <v>48.44</v>
      </c>
      <c r="BU7" s="38">
        <v>95.26</v>
      </c>
      <c r="BV7" s="38">
        <v>66.22</v>
      </c>
      <c r="BW7" s="38">
        <v>69.87</v>
      </c>
      <c r="BX7" s="38">
        <v>74.3</v>
      </c>
      <c r="BY7" s="38">
        <v>72.260000000000005</v>
      </c>
      <c r="BZ7" s="38">
        <v>71.84</v>
      </c>
      <c r="CA7" s="38">
        <v>74.17</v>
      </c>
      <c r="CB7" s="38">
        <v>280.3</v>
      </c>
      <c r="CC7" s="38">
        <v>310.33999999999997</v>
      </c>
      <c r="CD7" s="38">
        <v>323.58</v>
      </c>
      <c r="CE7" s="38">
        <v>403.07</v>
      </c>
      <c r="CF7" s="38">
        <v>208.75</v>
      </c>
      <c r="CG7" s="38">
        <v>246.72</v>
      </c>
      <c r="CH7" s="38">
        <v>234.96</v>
      </c>
      <c r="CI7" s="38">
        <v>221.81</v>
      </c>
      <c r="CJ7" s="38">
        <v>230.02</v>
      </c>
      <c r="CK7" s="38">
        <v>228.47</v>
      </c>
      <c r="CL7" s="38">
        <v>218.56</v>
      </c>
      <c r="CM7" s="38">
        <v>50.94</v>
      </c>
      <c r="CN7" s="38">
        <v>48.38</v>
      </c>
      <c r="CO7" s="38">
        <v>47</v>
      </c>
      <c r="CP7" s="38">
        <v>53.75</v>
      </c>
      <c r="CQ7" s="38">
        <v>49.06</v>
      </c>
      <c r="CR7" s="38">
        <v>41.35</v>
      </c>
      <c r="CS7" s="38">
        <v>42.9</v>
      </c>
      <c r="CT7" s="38">
        <v>43.36</v>
      </c>
      <c r="CU7" s="38">
        <v>42.56</v>
      </c>
      <c r="CV7" s="38">
        <v>42.47</v>
      </c>
      <c r="CW7" s="38">
        <v>42.86</v>
      </c>
      <c r="CX7" s="38">
        <v>91.93</v>
      </c>
      <c r="CY7" s="38">
        <v>92.33</v>
      </c>
      <c r="CZ7" s="38">
        <v>92.55</v>
      </c>
      <c r="DA7" s="38">
        <v>92.53</v>
      </c>
      <c r="DB7" s="38">
        <v>92.26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2020-12-04T02:55:48Z</dcterms:created>
  <dcterms:modified xsi:type="dcterms:W3CDTF">2021-02-22T05:48:55Z</dcterms:modified>
  <cp:category/>
</cp:coreProperties>
</file>