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HQFQYcyOAlITSc68vPb4uC253lSI4EBKGiu0rTfrILYo9XFDkuyhx3YG3JI+lqTuYP1fXzsvgfZFzbOSGyUIqQ==" workbookSaltValue="RUz8ufhH8H5Wu7rjYoU64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L10" i="4"/>
  <c r="W10" i="4"/>
  <c r="P10" i="4"/>
  <c r="AT8"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<sst xmlns="http://schemas.openxmlformats.org/spreadsheetml/2006/main" count="236" uniqueCount="119">
  <si>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</si>
  <si>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</si>
  <si>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</si>
  <si>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</si>
  <si>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</si>
  <si>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</si>
  <si>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</si>
  <si>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</si>
  <si>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</si>
  <si>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</si>
  <si>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</si>
  <si>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</si>
  <si>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</si>
  <si>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</si>
  <si>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</si>
  <si>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</si>
  <si>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</si>
  <si>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</si>
  <si>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</si>
  <si>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</si>
  <si>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</si>
  <si>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</si>
  <si>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</si>
  <si>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</si>
  <si>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</si>
  <si>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</si>
  <si>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</si>
  <si>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</si>
  <si>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</si>
  <si>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</si>
  <si>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</si>
  <si>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</si>
  <si>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</si>
  <si>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</si>
  <si>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</si>
  <si>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</si>
  <si>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</si>
  <si>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</si>
  <si>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</si>
  <si>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</si>
  <si>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</si>
  <si>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</si>
  <si>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</si>
  <si>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</si>
  <si>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</si>
  <si>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</si>
  <si>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</si>
  <si>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</si>
  <si>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</si>
  <si>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</si>
  <si>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</si>
  <si>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</si>
  <si>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</si>
  <si>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</si>
  <si>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</si>
  <si>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</si>
  <si>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</si>
  <si>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</si>
  <si>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</si>
  <si>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</si>
  <si>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</si>
  <si>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</si>
  <si>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</si>
  <si>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</si>
  <si>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</si>
  <si>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</si>
  <si>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</si>
  <si>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</si>
  <si>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</si>
  <si>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</si>
  <si>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</si>
  <si>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</si>
  <si>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</si>
  <si>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</si>
  <si>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</si>
  <si>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</si>
  <si>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</si>
  <si>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</si>
  <si>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</si>
  <si>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</si>
  <si>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</si>
  <si>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</si>
  <si>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</si>
  <si>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</si>
  <si>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</si>
  <si>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</si>
  <si>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</si>
  <si>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</si>
  <si>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</si>
  <si>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</si>
  <si>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</si>
  <si>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</si>
  <si>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</si>
  <si>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</si>
  <si>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</si>
  <si>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</si>
  <si>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</si>
  <si>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</si>
  <si>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</si>
  <si>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</si>
  <si>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</si>
  <si>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</si>
  <si>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</si>
  <si>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</si>
  <si>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</si>
  <si>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</si>
  <si>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</si>
  <si>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</si>
  <si>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</si>
  <si>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</si>
  <si>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</si>
  <si>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</si>
  <si>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</si>
  <si>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</si>
  <si>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</si>
  <si>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</si>
  <si>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管渠について、農業集落排水事業は平成8年度に供用開始したため、標準耐用年数50年を上回る管渠はない。
　処理場について、早期に供用開始した施設では約20年を経過したものもあり、今後老朽化による改築更新が必要になるため、施設の長寿命化とトータルコスト抑制を図る必要がある。</t>
    <phoneticPr fontId="4"/>
  </si>
  <si>
    <t>　本市農業集落排水事業は、地方公営企業法を適用していないため、一部指標について「該当数値なし」としている。
①　収益的収支比率
　令和元年度は前年度から横ばいで推移し、100％を下回る状況が続いている。これは、維持管理費の減に伴う総費用の減少率と、一般会計繰入金の減に伴う総収益の減少率が同程度となったためである。引き続き事業の効率化を進める必要がある。
④　企業債残高対事業規模比率
　企業債償還元金を使用料で賄う経費としていないため、比率が0％となっている。
⑤　経費回収率
　平均値を下回る状況が続く中、令和元年度は前年度より増となった。これは、周期点検対象となる処理場機器が例年より少なく汚水処理費が減少したことと、使用料徴収方法の変更に伴い収入が増加したためである。
　処理区域内の人口密度が低く、構造的に使用料収入の大幅な増収は見込めない状況にあるため、引き続き業務の効率化によるコスト縮減を図る必要がある。
⑥　汚水処理原価
　類似団体平均値を上回っているものの、汚水処理費が減少傾向にあることにより汚水処理原価が下降している。
⑧　水洗化率
　類似団体平均値、全国平均を上回る状況で上昇傾向にあるが、これは処理区域内人口の減少により、水洗便所設置済人口の割合が増加しているためである。</t>
    <rPh sb="65" eb="67">
      <t>レイワ</t>
    </rPh>
    <rPh sb="67" eb="69">
      <t>ガンネン</t>
    </rPh>
    <rPh sb="69" eb="70">
      <t>ド</t>
    </rPh>
    <rPh sb="71" eb="73">
      <t>ゼンネン</t>
    </rPh>
    <rPh sb="73" eb="74">
      <t>ド</t>
    </rPh>
    <rPh sb="76" eb="77">
      <t>ヨコ</t>
    </rPh>
    <rPh sb="80" eb="82">
      <t>スイイ</t>
    </rPh>
    <rPh sb="89" eb="91">
      <t>シタマワ</t>
    </rPh>
    <rPh sb="92" eb="94">
      <t>ジョウキョウ</t>
    </rPh>
    <rPh sb="95" eb="96">
      <t>ツヅ</t>
    </rPh>
    <rPh sb="105" eb="107">
      <t>イジ</t>
    </rPh>
    <rPh sb="107" eb="110">
      <t>カンリヒ</t>
    </rPh>
    <rPh sb="111" eb="112">
      <t>ゲン</t>
    </rPh>
    <rPh sb="113" eb="114">
      <t>トモナ</t>
    </rPh>
    <rPh sb="115" eb="116">
      <t>ソウ</t>
    </rPh>
    <rPh sb="116" eb="118">
      <t>ヒヨウ</t>
    </rPh>
    <rPh sb="119" eb="122">
      <t>ゲンショウリツ</t>
    </rPh>
    <rPh sb="124" eb="126">
      <t>イッパン</t>
    </rPh>
    <rPh sb="126" eb="128">
      <t>カイケイ</t>
    </rPh>
    <rPh sb="128" eb="130">
      <t>クリイレ</t>
    </rPh>
    <rPh sb="130" eb="131">
      <t>キン</t>
    </rPh>
    <rPh sb="132" eb="133">
      <t>ゲン</t>
    </rPh>
    <rPh sb="134" eb="135">
      <t>トモナ</t>
    </rPh>
    <rPh sb="136" eb="139">
      <t>ソウシュウエキ</t>
    </rPh>
    <rPh sb="140" eb="143">
      <t>ゲンショウリツ</t>
    </rPh>
    <rPh sb="144" eb="147">
      <t>ドウテイド</t>
    </rPh>
    <rPh sb="157" eb="158">
      <t>ヒ</t>
    </rPh>
    <rPh sb="159" eb="160">
      <t>ツヅ</t>
    </rPh>
    <rPh sb="161" eb="163">
      <t>ジギョウ</t>
    </rPh>
    <rPh sb="164" eb="167">
      <t>コウリツカ</t>
    </rPh>
    <rPh sb="168" eb="169">
      <t>スス</t>
    </rPh>
    <rPh sb="171" eb="173">
      <t>ヒツヨウ</t>
    </rPh>
    <rPh sb="180" eb="182">
      <t>キギョウ</t>
    </rPh>
    <rPh sb="182" eb="183">
      <t>サイ</t>
    </rPh>
    <rPh sb="183" eb="185">
      <t>ザンダカ</t>
    </rPh>
    <rPh sb="185" eb="186">
      <t>タイ</t>
    </rPh>
    <rPh sb="186" eb="188">
      <t>ジギョウ</t>
    </rPh>
    <rPh sb="188" eb="190">
      <t>キボ</t>
    </rPh>
    <rPh sb="190" eb="192">
      <t>ヒリツ</t>
    </rPh>
    <rPh sb="206" eb="207">
      <t>マカナ</t>
    </rPh>
    <rPh sb="234" eb="236">
      <t>ケイヒ</t>
    </rPh>
    <rPh sb="236" eb="238">
      <t>カイシュウ</t>
    </rPh>
    <rPh sb="238" eb="239">
      <t>リツ</t>
    </rPh>
    <rPh sb="241" eb="244">
      <t>ヘイキンチ</t>
    </rPh>
    <rPh sb="245" eb="247">
      <t>シタマワ</t>
    </rPh>
    <rPh sb="248" eb="250">
      <t>ジョウキョウ</t>
    </rPh>
    <rPh sb="251" eb="252">
      <t>ツヅ</t>
    </rPh>
    <rPh sb="253" eb="254">
      <t>ナカ</t>
    </rPh>
    <rPh sb="255" eb="257">
      <t>レイワ</t>
    </rPh>
    <rPh sb="257" eb="259">
      <t>ガンネン</t>
    </rPh>
    <rPh sb="259" eb="260">
      <t>ド</t>
    </rPh>
    <rPh sb="261" eb="264">
      <t>ゼンネンド</t>
    </rPh>
    <rPh sb="266" eb="267">
      <t>ゾウ</t>
    </rPh>
    <rPh sb="276" eb="278">
      <t>シュウキ</t>
    </rPh>
    <rPh sb="278" eb="280">
      <t>テンケン</t>
    </rPh>
    <rPh sb="280" eb="282">
      <t>タイショウ</t>
    </rPh>
    <rPh sb="285" eb="288">
      <t>ショリジョウ</t>
    </rPh>
    <rPh sb="288" eb="290">
      <t>キキ</t>
    </rPh>
    <rPh sb="291" eb="293">
      <t>レイネン</t>
    </rPh>
    <rPh sb="295" eb="296">
      <t>スク</t>
    </rPh>
    <rPh sb="298" eb="300">
      <t>オスイ</t>
    </rPh>
    <rPh sb="300" eb="302">
      <t>ショリ</t>
    </rPh>
    <rPh sb="302" eb="303">
      <t>ヒ</t>
    </rPh>
    <rPh sb="304" eb="306">
      <t>ゲンショウ</t>
    </rPh>
    <rPh sb="312" eb="315">
      <t>シヨウリョウ</t>
    </rPh>
    <rPh sb="315" eb="317">
      <t>チョウシュウ</t>
    </rPh>
    <rPh sb="317" eb="319">
      <t>ホウホウ</t>
    </rPh>
    <rPh sb="320" eb="322">
      <t>ヘンコウ</t>
    </rPh>
    <rPh sb="323" eb="324">
      <t>トモナ</t>
    </rPh>
    <rPh sb="325" eb="327">
      <t>シュウニュウ</t>
    </rPh>
    <rPh sb="328" eb="330">
      <t>ゾウカ</t>
    </rPh>
    <rPh sb="383" eb="384">
      <t>ヒ</t>
    </rPh>
    <rPh sb="385" eb="386">
      <t>ツヅ</t>
    </rPh>
    <rPh sb="413" eb="415">
      <t>オスイ</t>
    </rPh>
    <rPh sb="415" eb="417">
      <t>ショリ</t>
    </rPh>
    <rPh sb="417" eb="419">
      <t>ゲンカ</t>
    </rPh>
    <rPh sb="421" eb="428">
      <t>ルイジダンタイヘイキンチ</t>
    </rPh>
    <rPh sb="429" eb="431">
      <t>ウワマワ</t>
    </rPh>
    <rPh sb="439" eb="441">
      <t>オスイ</t>
    </rPh>
    <rPh sb="441" eb="443">
      <t>ショリ</t>
    </rPh>
    <rPh sb="443" eb="444">
      <t>ヒ</t>
    </rPh>
    <rPh sb="445" eb="447">
      <t>ゲンショウ</t>
    </rPh>
    <rPh sb="447" eb="449">
      <t>ケイコウ</t>
    </rPh>
    <rPh sb="457" eb="459">
      <t>オスイ</t>
    </rPh>
    <rPh sb="459" eb="461">
      <t>ショリ</t>
    </rPh>
    <rPh sb="461" eb="463">
      <t>ゲンカ</t>
    </rPh>
    <rPh sb="464" eb="466">
      <t>カコウ</t>
    </rPh>
    <rPh sb="474" eb="477">
      <t>スイセンカ</t>
    </rPh>
    <rPh sb="477" eb="478">
      <t>リツ</t>
    </rPh>
    <rPh sb="480" eb="487">
      <t>ルイジダンタイヘイキンチ</t>
    </rPh>
    <rPh sb="488" eb="490">
      <t>ゼンコク</t>
    </rPh>
    <rPh sb="490" eb="492">
      <t>ヘイキン</t>
    </rPh>
    <rPh sb="493" eb="495">
      <t>ウワマワ</t>
    </rPh>
    <rPh sb="496" eb="498">
      <t>ジョウキョウ</t>
    </rPh>
    <rPh sb="499" eb="501">
      <t>ジョウショウ</t>
    </rPh>
    <rPh sb="501" eb="503">
      <t>ケイコウ</t>
    </rPh>
    <rPh sb="511" eb="513">
      <t>ショリ</t>
    </rPh>
    <rPh sb="513" eb="516">
      <t>クイキナイ</t>
    </rPh>
    <rPh sb="516" eb="518">
      <t>ジンコウ</t>
    </rPh>
    <rPh sb="519" eb="521">
      <t>ゲンショウ</t>
    </rPh>
    <rPh sb="525" eb="527">
      <t>スイセン</t>
    </rPh>
    <rPh sb="527" eb="529">
      <t>ベンジョ</t>
    </rPh>
    <rPh sb="529" eb="531">
      <t>セッチ</t>
    </rPh>
    <rPh sb="531" eb="532">
      <t>ズ</t>
    </rPh>
    <rPh sb="532" eb="534">
      <t>ジンコウ</t>
    </rPh>
    <rPh sb="535" eb="537">
      <t>ワリアイ</t>
    </rPh>
    <rPh sb="538" eb="540">
      <t>ゾウカ</t>
    </rPh>
    <phoneticPr fontId="4"/>
  </si>
  <si>
    <t>　これまでの建設投資に伴う元利償還金の負担や、維持管理費の増大により、一般会計からの繰入れに依存する財務体質が続く見込みである。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なお、経営戦略については平成30年度に策定及び公表を行った。また、令和３年度に見直す予定。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</si>
</sst>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B-42DA-8480-CD0CAA2EBDCC}"/>
            </c:ext>
          </c:extLst>
        </c:ser>
        <c:dLbls>
          <c:showLegendKey val="0"/>
          <c:showVal val="0"/>
          <c:showCatName val="0"/>
          <c:showSerName val="0"/>
          <c:showPercent val="0"/>
          <c:showBubbleSize val="0"/>
        </c:dLbls>
        <c:gapWidth val="150"/>
        <c:axId val="576207712"/>
        <c:axId val="57621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EAB-42DA-8480-CD0CAA2EBDCC}"/>
            </c:ext>
          </c:extLst>
        </c:ser>
        <c:dLbls>
          <c:showLegendKey val="0"/>
          <c:showVal val="0"/>
          <c:showCatName val="0"/>
          <c:showSerName val="0"/>
          <c:showPercent val="0"/>
          <c:showBubbleSize val="0"/>
        </c:dLbls>
        <c:marker val="1"/>
        <c:smooth val="0"/>
        <c:axId val="576207712"/>
        <c:axId val="576212024"/>
      </c:lineChart>
      <c:dateAx>
        <c:axId val="576207712"/>
        <c:scaling>
          <c:orientation val="minMax"/>
        </c:scaling>
        <c:delete val="1"/>
        <c:axPos val="b"/>
        <c:numFmt formatCode="&quot;H&quot;yy" sourceLinked="1"/>
        <c:majorTickMark val="none"/>
        <c:minorTickMark val="none"/>
        <c:tickLblPos val="none"/>
        <c:crossAx val="576212024"/>
        <c:crosses val="autoZero"/>
        <c:auto val="1"/>
        <c:lblOffset val="100"/>
        <c:baseTimeUnit val="years"/>
      </c:dateAx>
      <c:valAx>
        <c:axId val="57621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51.47</c:v>
                </c:pt>
                <c:pt idx="1">
                  <c:v>50.62</c:v>
                </c:pt>
                <c:pt idx="2">
                  <c:v>48.36</c:v>
                </c:pt>
                <c:pt idx="3">
                  <c:v>49.91</c:v>
                </c:pt>
                <c:pt idx="4">
                  <c:v>49.16</c:v>
                </c:pt>
              </c:numCache>
            </c:numRef>
          </c:val>
          <c:extLst>
            <c:ext xmlns:c16="http://schemas.microsoft.com/office/drawing/2014/chart" uri="{C3380CC4-5D6E-409C-BE32-E72D297353CC}">
              <c16:uniqueId val="{00000000-16FA-46AD-B2AB-8B25B86B4A96}"/>
            </c:ext>
          </c:extLst>
        </c:ser>
        <c:dLbls>
          <c:showLegendKey val="0"/>
          <c:showVal val="0"/>
          <c:showCatName val="0"/>
          <c:showSerName val="0"/>
          <c:showPercent val="0"/>
          <c:showBubbleSize val="0"/>
        </c:dLbls>
        <c:gapWidth val="150"/>
        <c:axId val="573793504"/>
        <c:axId val="57379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6FA-46AD-B2AB-8B25B86B4A96}"/>
            </c:ext>
          </c:extLst>
        </c:ser>
        <c:dLbls>
          <c:showLegendKey val="0"/>
          <c:showVal val="0"/>
          <c:showCatName val="0"/>
          <c:showSerName val="0"/>
          <c:showPercent val="0"/>
          <c:showBubbleSize val="0"/>
        </c:dLbls>
        <c:marker val="1"/>
        <c:smooth val="0"/>
        <c:axId val="573793504"/>
        <c:axId val="573793896"/>
      </c:lineChart>
      <c:dateAx>
        <c:axId val="573793504"/>
        <c:scaling>
          <c:orientation val="minMax"/>
        </c:scaling>
        <c:delete val="1"/>
        <c:axPos val="b"/>
        <c:numFmt formatCode="&quot;H&quot;yy" sourceLinked="1"/>
        <c:majorTickMark val="none"/>
        <c:minorTickMark val="none"/>
        <c:tickLblPos val="none"/>
        <c:crossAx val="573793896"/>
        <c:crosses val="autoZero"/>
        <c:auto val="1"/>
        <c:lblOffset val="100"/>
        <c:baseTimeUnit val="years"/>
      </c:dateAx>
      <c:valAx>
        <c:axId val="5737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87.94</c:v>
                </c:pt>
                <c:pt idx="1">
                  <c:v>89.2</c:v>
                </c:pt>
                <c:pt idx="2">
                  <c:v>89.65</c:v>
                </c:pt>
                <c:pt idx="3">
                  <c:v>89.96</c:v>
                </c:pt>
                <c:pt idx="4">
                  <c:v>90.77</c:v>
                </c:pt>
              </c:numCache>
            </c:numRef>
          </c:val>
          <c:extLst>
            <c:ext xmlns:c16="http://schemas.microsoft.com/office/drawing/2014/chart" uri="{C3380CC4-5D6E-409C-BE32-E72D297353CC}">
              <c16:uniqueId val="{00000000-63B2-4689-A13F-AF69AFCE55A0}"/>
            </c:ext>
          </c:extLst>
        </c:ser>
        <c:dLbls>
          <c:showLegendKey val="0"/>
          <c:showVal val="0"/>
          <c:showCatName val="0"/>
          <c:showSerName val="0"/>
          <c:showPercent val="0"/>
          <c:showBubbleSize val="0"/>
        </c:dLbls>
        <c:gapWidth val="150"/>
        <c:axId val="573795856"/>
        <c:axId val="5737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3B2-4689-A13F-AF69AFCE55A0}"/>
            </c:ext>
          </c:extLst>
        </c:ser>
        <c:dLbls>
          <c:showLegendKey val="0"/>
          <c:showVal val="0"/>
          <c:showCatName val="0"/>
          <c:showSerName val="0"/>
          <c:showPercent val="0"/>
          <c:showBubbleSize val="0"/>
        </c:dLbls>
        <c:marker val="1"/>
        <c:smooth val="0"/>
        <c:axId val="573795856"/>
        <c:axId val="573791936"/>
      </c:lineChart>
      <c:dateAx>
        <c:axId val="573795856"/>
        <c:scaling>
          <c:orientation val="minMax"/>
        </c:scaling>
        <c:delete val="1"/>
        <c:axPos val="b"/>
        <c:numFmt formatCode="&quot;H&quot;yy" sourceLinked="1"/>
        <c:majorTickMark val="none"/>
        <c:minorTickMark val="none"/>
        <c:tickLblPos val="none"/>
        <c:crossAx val="573791936"/>
        <c:crosses val="autoZero"/>
        <c:auto val="1"/>
        <c:lblOffset val="100"/>
        <c:baseTimeUnit val="years"/>
      </c:dateAx>
      <c:valAx>
        <c:axId val="573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99.15</c:v>
                </c:pt>
                <c:pt idx="1">
                  <c:v>100</c:v>
                </c:pt>
                <c:pt idx="2">
                  <c:v>98.71</c:v>
                </c:pt>
                <c:pt idx="3">
                  <c:v>99.55</c:v>
                </c:pt>
                <c:pt idx="4">
                  <c:v>99.39</c:v>
                </c:pt>
              </c:numCache>
            </c:numRef>
          </c:val>
          <c:extLst>
            <c:ext xmlns:c16="http://schemas.microsoft.com/office/drawing/2014/chart" uri="{C3380CC4-5D6E-409C-BE32-E72D297353CC}">
              <c16:uniqueId val="{00000000-F0E0-470A-B904-0318ABE7D33C}"/>
            </c:ext>
          </c:extLst>
        </c:ser>
        <c:dLbls>
          <c:showLegendKey val="0"/>
          <c:showVal val="0"/>
          <c:showCatName val="0"/>
          <c:showSerName val="0"/>
          <c:showPercent val="0"/>
          <c:showBubbleSize val="0"/>
        </c:dLbls>
        <c:gapWidth val="150"/>
        <c:axId val="576206928"/>
        <c:axId val="57620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0-470A-B904-0318ABE7D33C}"/>
            </c:ext>
          </c:extLst>
        </c:ser>
        <c:dLbls>
          <c:showLegendKey val="0"/>
          <c:showVal val="0"/>
          <c:showCatName val="0"/>
          <c:showSerName val="0"/>
          <c:showPercent val="0"/>
          <c:showBubbleSize val="0"/>
        </c:dLbls>
        <c:marker val="1"/>
        <c:smooth val="0"/>
        <c:axId val="576206928"/>
        <c:axId val="576208888"/>
      </c:lineChart>
      <c:dateAx>
        <c:axId val="576206928"/>
        <c:scaling>
          <c:orientation val="minMax"/>
        </c:scaling>
        <c:delete val="1"/>
        <c:axPos val="b"/>
        <c:numFmt formatCode="&quot;H&quot;yy" sourceLinked="1"/>
        <c:majorTickMark val="none"/>
        <c:minorTickMark val="none"/>
        <c:tickLblPos val="none"/>
        <c:crossAx val="576208888"/>
        <c:crosses val="autoZero"/>
        <c:auto val="1"/>
        <c:lblOffset val="100"/>
        <c:baseTimeUnit val="years"/>
      </c:dateAx>
      <c:valAx>
        <c:axId val="57620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4-46F1-A7B0-4D30AD8A5687}"/>
            </c:ext>
          </c:extLst>
        </c:ser>
        <c:dLbls>
          <c:showLegendKey val="0"/>
          <c:showVal val="0"/>
          <c:showCatName val="0"/>
          <c:showSerName val="0"/>
          <c:showPercent val="0"/>
          <c:showBubbleSize val="0"/>
        </c:dLbls>
        <c:gapWidth val="150"/>
        <c:axId val="576204968"/>
        <c:axId val="5762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4-46F1-A7B0-4D30AD8A5687}"/>
            </c:ext>
          </c:extLst>
        </c:ser>
        <c:dLbls>
          <c:showLegendKey val="0"/>
          <c:showVal val="0"/>
          <c:showCatName val="0"/>
          <c:showSerName val="0"/>
          <c:showPercent val="0"/>
          <c:showBubbleSize val="0"/>
        </c:dLbls>
        <c:marker val="1"/>
        <c:smooth val="0"/>
        <c:axId val="576204968"/>
        <c:axId val="576200264"/>
      </c:lineChart>
      <c:dateAx>
        <c:axId val="576204968"/>
        <c:scaling>
          <c:orientation val="minMax"/>
        </c:scaling>
        <c:delete val="1"/>
        <c:axPos val="b"/>
        <c:numFmt formatCode="&quot;H&quot;yy" sourceLinked="1"/>
        <c:majorTickMark val="none"/>
        <c:minorTickMark val="none"/>
        <c:tickLblPos val="none"/>
        <c:crossAx val="576200264"/>
        <c:crosses val="autoZero"/>
        <c:auto val="1"/>
        <c:lblOffset val="100"/>
        <c:baseTimeUnit val="years"/>
      </c:dateAx>
      <c:valAx>
        <c:axId val="5762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F-4805-9148-85F812C8D2AB}"/>
            </c:ext>
          </c:extLst>
        </c:ser>
        <c:dLbls>
          <c:showLegendKey val="0"/>
          <c:showVal val="0"/>
          <c:showCatName val="0"/>
          <c:showSerName val="0"/>
          <c:showPercent val="0"/>
          <c:showBubbleSize val="0"/>
        </c:dLbls>
        <c:gapWidth val="150"/>
        <c:axId val="576201832"/>
        <c:axId val="5762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F-4805-9148-85F812C8D2AB}"/>
            </c:ext>
          </c:extLst>
        </c:ser>
        <c:dLbls>
          <c:showLegendKey val="0"/>
          <c:showVal val="0"/>
          <c:showCatName val="0"/>
          <c:showSerName val="0"/>
          <c:showPercent val="0"/>
          <c:showBubbleSize val="0"/>
        </c:dLbls>
        <c:marker val="1"/>
        <c:smooth val="0"/>
        <c:axId val="576201832"/>
        <c:axId val="576205360"/>
      </c:lineChart>
      <c:dateAx>
        <c:axId val="576201832"/>
        <c:scaling>
          <c:orientation val="minMax"/>
        </c:scaling>
        <c:delete val="1"/>
        <c:axPos val="b"/>
        <c:numFmt formatCode="&quot;H&quot;yy" sourceLinked="1"/>
        <c:majorTickMark val="none"/>
        <c:minorTickMark val="none"/>
        <c:tickLblPos val="none"/>
        <c:crossAx val="576205360"/>
        <c:crosses val="autoZero"/>
        <c:auto val="1"/>
        <c:lblOffset val="100"/>
        <c:baseTimeUnit val="years"/>
      </c:dateAx>
      <c:valAx>
        <c:axId val="5762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B-465F-BA92-22D6FE56797C}"/>
            </c:ext>
          </c:extLst>
        </c:ser>
        <c:dLbls>
          <c:showLegendKey val="0"/>
          <c:showVal val="0"/>
          <c:showCatName val="0"/>
          <c:showSerName val="0"/>
          <c:showPercent val="0"/>
          <c:showBubbleSize val="0"/>
        </c:dLbls>
        <c:gapWidth val="150"/>
        <c:axId val="576203400"/>
        <c:axId val="57621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B-465F-BA92-22D6FE56797C}"/>
            </c:ext>
          </c:extLst>
        </c:ser>
        <c:dLbls>
          <c:showLegendKey val="0"/>
          <c:showVal val="0"/>
          <c:showCatName val="0"/>
          <c:showSerName val="0"/>
          <c:showPercent val="0"/>
          <c:showBubbleSize val="0"/>
        </c:dLbls>
        <c:marker val="1"/>
        <c:smooth val="0"/>
        <c:axId val="576203400"/>
        <c:axId val="576211240"/>
      </c:lineChart>
      <c:dateAx>
        <c:axId val="576203400"/>
        <c:scaling>
          <c:orientation val="minMax"/>
        </c:scaling>
        <c:delete val="1"/>
        <c:axPos val="b"/>
        <c:numFmt formatCode="&quot;H&quot;yy" sourceLinked="1"/>
        <c:majorTickMark val="none"/>
        <c:minorTickMark val="none"/>
        <c:tickLblPos val="none"/>
        <c:crossAx val="576211240"/>
        <c:crosses val="autoZero"/>
        <c:auto val="1"/>
        <c:lblOffset val="100"/>
        <c:baseTimeUnit val="years"/>
      </c:dateAx>
      <c:valAx>
        <c:axId val="57621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F-4C18-AFA2-3B2BA92426D9}"/>
            </c:ext>
          </c:extLst>
        </c:ser>
        <c:dLbls>
          <c:showLegendKey val="0"/>
          <c:showVal val="0"/>
          <c:showCatName val="0"/>
          <c:showSerName val="0"/>
          <c:showPercent val="0"/>
          <c:showBubbleSize val="0"/>
        </c:dLbls>
        <c:gapWidth val="150"/>
        <c:axId val="576208496"/>
        <c:axId val="57621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F-4C18-AFA2-3B2BA92426D9}"/>
            </c:ext>
          </c:extLst>
        </c:ser>
        <c:dLbls>
          <c:showLegendKey val="0"/>
          <c:showVal val="0"/>
          <c:showCatName val="0"/>
          <c:showSerName val="0"/>
          <c:showPercent val="0"/>
          <c:showBubbleSize val="0"/>
        </c:dLbls>
        <c:marker val="1"/>
        <c:smooth val="0"/>
        <c:axId val="576208496"/>
        <c:axId val="576210456"/>
      </c:lineChart>
      <c:dateAx>
        <c:axId val="576208496"/>
        <c:scaling>
          <c:orientation val="minMax"/>
        </c:scaling>
        <c:delete val="1"/>
        <c:axPos val="b"/>
        <c:numFmt formatCode="&quot;H&quot;yy" sourceLinked="1"/>
        <c:majorTickMark val="none"/>
        <c:minorTickMark val="none"/>
        <c:tickLblPos val="none"/>
        <c:crossAx val="576210456"/>
        <c:crosses val="autoZero"/>
        <c:auto val="1"/>
        <c:lblOffset val="100"/>
        <c:baseTimeUnit val="years"/>
      </c:dateAx>
      <c:valAx>
        <c:axId val="5762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A3-406E-B7C3-87501010ADD7}"/>
            </c:ext>
          </c:extLst>
        </c:ser>
        <c:dLbls>
          <c:showLegendKey val="0"/>
          <c:showVal val="0"/>
          <c:showCatName val="0"/>
          <c:showSerName val="0"/>
          <c:showPercent val="0"/>
          <c:showBubbleSize val="0"/>
        </c:dLbls>
        <c:gapWidth val="150"/>
        <c:axId val="576212808"/>
        <c:axId val="57621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FA3-406E-B7C3-87501010ADD7}"/>
            </c:ext>
          </c:extLst>
        </c:ser>
        <c:dLbls>
          <c:showLegendKey val="0"/>
          <c:showVal val="0"/>
          <c:showCatName val="0"/>
          <c:showSerName val="0"/>
          <c:showPercent val="0"/>
          <c:showBubbleSize val="0"/>
        </c:dLbls>
        <c:marker val="1"/>
        <c:smooth val="0"/>
        <c:axId val="576212808"/>
        <c:axId val="576213200"/>
      </c:lineChart>
      <c:dateAx>
        <c:axId val="576212808"/>
        <c:scaling>
          <c:orientation val="minMax"/>
        </c:scaling>
        <c:delete val="1"/>
        <c:axPos val="b"/>
        <c:numFmt formatCode="&quot;H&quot;yy" sourceLinked="1"/>
        <c:majorTickMark val="none"/>
        <c:minorTickMark val="none"/>
        <c:tickLblPos val="none"/>
        <c:crossAx val="576213200"/>
        <c:crosses val="autoZero"/>
        <c:auto val="1"/>
        <c:lblOffset val="100"/>
        <c:baseTimeUnit val="years"/>
      </c:dateAx>
      <c:valAx>
        <c:axId val="57621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50.27</c:v>
                </c:pt>
                <c:pt idx="1">
                  <c:v>50.69</c:v>
                </c:pt>
                <c:pt idx="2">
                  <c:v>45.05</c:v>
                </c:pt>
                <c:pt idx="3">
                  <c:v>41.59</c:v>
                </c:pt>
                <c:pt idx="4">
                  <c:v>57.38</c:v>
                </c:pt>
              </c:numCache>
            </c:numRef>
          </c:val>
          <c:extLst>
            <c:ext xmlns:c16="http://schemas.microsoft.com/office/drawing/2014/chart" uri="{C3380CC4-5D6E-409C-BE32-E72D297353CC}">
              <c16:uniqueId val="{00000000-1898-4201-8BD4-ED8500974D97}"/>
            </c:ext>
          </c:extLst>
        </c:ser>
        <c:dLbls>
          <c:showLegendKey val="0"/>
          <c:showVal val="0"/>
          <c:showCatName val="0"/>
          <c:showSerName val="0"/>
          <c:showPercent val="0"/>
          <c:showBubbleSize val="0"/>
        </c:dLbls>
        <c:gapWidth val="150"/>
        <c:axId val="576215552"/>
        <c:axId val="5762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898-4201-8BD4-ED8500974D97}"/>
            </c:ext>
          </c:extLst>
        </c:ser>
        <c:dLbls>
          <c:showLegendKey val="0"/>
          <c:showVal val="0"/>
          <c:showCatName val="0"/>
          <c:showSerName val="0"/>
          <c:showPercent val="0"/>
          <c:showBubbleSize val="0"/>
        </c:dLbls>
        <c:marker val="1"/>
        <c:smooth val="0"/>
        <c:axId val="576215552"/>
        <c:axId val="576214376"/>
      </c:lineChart>
      <c:dateAx>
        <c:axId val="576215552"/>
        <c:scaling>
          <c:orientation val="minMax"/>
        </c:scaling>
        <c:delete val="1"/>
        <c:axPos val="b"/>
        <c:numFmt formatCode="&quot;H&quot;yy" sourceLinked="1"/>
        <c:majorTickMark val="none"/>
        <c:minorTickMark val="none"/>
        <c:tickLblPos val="none"/>
        <c:crossAx val="576214376"/>
        <c:crosses val="autoZero"/>
        <c:auto val="1"/>
        <c:lblOffset val="100"/>
        <c:baseTimeUnit val="years"/>
      </c:dateAx>
      <c:valAx>
        <c:axId val="5762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271.05</c:v>
                </c:pt>
                <c:pt idx="1">
                  <c:v>272.74</c:v>
                </c:pt>
                <c:pt idx="2">
                  <c:v>314.27999999999997</c:v>
                </c:pt>
                <c:pt idx="3">
                  <c:v>297.35000000000002</c:v>
                </c:pt>
                <c:pt idx="4">
                  <c:v>278.47000000000003</c:v>
                </c:pt>
              </c:numCache>
            </c:numRef>
          </c:val>
          <c:extLst>
            <c:ext xmlns:c16="http://schemas.microsoft.com/office/drawing/2014/chart" uri="{C3380CC4-5D6E-409C-BE32-E72D297353CC}">
              <c16:uniqueId val="{00000000-4A27-4FAC-87A3-50F48FC17474}"/>
            </c:ext>
          </c:extLst>
        </c:ser>
        <c:dLbls>
          <c:showLegendKey val="0"/>
          <c:showVal val="0"/>
          <c:showCatName val="0"/>
          <c:showSerName val="0"/>
          <c:showPercent val="0"/>
          <c:showBubbleSize val="0"/>
        </c:dLbls>
        <c:gapWidth val="150"/>
        <c:axId val="573793112"/>
        <c:axId val="57379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A27-4FAC-87A3-50F48FC17474}"/>
            </c:ext>
          </c:extLst>
        </c:ser>
        <c:dLbls>
          <c:showLegendKey val="0"/>
          <c:showVal val="0"/>
          <c:showCatName val="0"/>
          <c:showSerName val="0"/>
          <c:showPercent val="0"/>
          <c:showBubbleSize val="0"/>
        </c:dLbls>
        <c:marker val="1"/>
        <c:smooth val="0"/>
        <c:axId val="573793112"/>
        <c:axId val="573794288"/>
      </c:lineChart>
      <c:dateAx>
        <c:axId val="573793112"/>
        <c:scaling>
          <c:orientation val="minMax"/>
        </c:scaling>
        <c:delete val="1"/>
        <c:axPos val="b"/>
        <c:numFmt formatCode="&quot;H&quot;yy" sourceLinked="1"/>
        <c:majorTickMark val="none"/>
        <c:minorTickMark val="none"/>
        <c:tickLblPos val="none"/>
        <c:crossAx val="573794288"/>
        <c:crosses val="autoZero"/>
        <c:auto val="1"/>
        <c:lblOffset val="100"/>
        <c:baseTimeUnit val="years"/>
      </c:dateAx>
      <c:valAx>
        <c:axId val="57379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岡崎市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387791</v>
      </c>
      <c r="AM8" s="69"/>
      <c r="AN8" s="69"/>
      <c r="AO8" s="69"/>
      <c r="AP8" s="69"/>
      <c r="AQ8" s="69"/>
      <c r="AR8" s="69"/>
      <c r="AS8" s="69"/>
      <c r="AT8" s="68">
        <f>データ!T6</f>
        <v>387.2</v>
      </c>
      <c r="AU8" s="68"/>
      <c r="AV8" s="68"/>
      <c r="AW8" s="68"/>
      <c r="AX8" s="68"/>
      <c r="AY8" s="68"/>
      <c r="AZ8" s="68"/>
      <c r="BA8" s="68"/>
      <c r="BB8" s="68">
        <f>データ!U6</f>
        <v>1001.53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2.08</v>
      </c>
      <c r="Q10" s="68"/>
      <c r="R10" s="68"/>
      <c r="S10" s="68"/>
      <c r="T10" s="68"/>
      <c r="U10" s="68"/>
      <c r="V10" s="68"/>
      <c r="W10" s="68">
        <f>データ!Q6</f>
        <v>90.85</v>
      </c>
      <c r="X10" s="68"/>
      <c r="Y10" s="68"/>
      <c r="Z10" s="68"/>
      <c r="AA10" s="68"/>
      <c r="AB10" s="68"/>
      <c r="AC10" s="68"/>
      <c r="AD10" s="69">
        <f>データ!R6</f>
        <v>3391</v>
      </c>
      <c r="AE10" s="69"/>
      <c r="AF10" s="69"/>
      <c r="AG10" s="69"/>
      <c r="AH10" s="69"/>
      <c r="AI10" s="69"/>
      <c r="AJ10" s="69"/>
      <c r="AK10" s="2"/>
      <c r="AL10" s="69">
        <f>データ!V6</f>
        <v>8064</v>
      </c>
      <c r="AM10" s="69"/>
      <c r="AN10" s="69"/>
      <c r="AO10" s="69"/>
      <c r="AP10" s="69"/>
      <c r="AQ10" s="69"/>
      <c r="AR10" s="69"/>
      <c r="AS10" s="69"/>
      <c r="AT10" s="68">
        <f>データ!W6</f>
        <v>4.18</v>
      </c>
      <c r="AU10" s="68"/>
      <c r="AV10" s="68"/>
      <c r="AW10" s="68"/>
      <c r="AX10" s="68"/>
      <c r="AY10" s="68"/>
      <c r="AZ10" s="68"/>
      <c r="BA10" s="68"/>
      <c r="BB10" s="68">
        <f>データ!X6</f>
        <v>1929.19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7ZlR4AqgevyXYw80moNVbTkrQqcq1y+RPUTC8UShsssBRO+3AuB4z+EMMeIFPU/dMhGP5p1TA2u2rOGcXY0/aA==" saltValue="95dy0R7XjmkgTZfCyavv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232025</v>
      </c>
      <c r="D6" s="33">
        <f t="shared" si="3"/>
        <v>47</v>
      </c>
      <c r="E6" s="33">
        <f t="shared" si="3"/>
        <v>17</v>
      </c>
      <c r="F6" s="33">
        <f t="shared" si="3"/>
        <v>5</v>
      </c>
      <c r="G6" s="33">
        <f t="shared" si="3"/>
        <v>0</v>
      </c>
      <c r="H6" s="33" t="str">
        <f t="shared" si="3"/>
        <v>愛知県　岡崎市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2.08</v>
      </c>
      <c r="Q6" s="34">
        <f t="shared" si="3"/>
        <v>90.85</v>
      </c>
      <c r="R6" s="34">
        <f t="shared" si="3"/>
        <v>3391</v>
      </c>
      <c r="S6" s="34">
        <f t="shared" si="3"/>
        <v>387791</v>
      </c>
      <c r="T6" s="34">
        <f t="shared" si="3"/>
        <v>387.2</v>
      </c>
      <c r="U6" s="34">
        <f t="shared" si="3"/>
        <v>1001.53</v>
      </c>
      <c r="V6" s="34">
        <f t="shared" si="3"/>
        <v>8064</v>
      </c>
      <c r="W6" s="34">
        <f t="shared" si="3"/>
        <v>4.18</v>
      </c>
      <c r="X6" s="34">
        <f t="shared" si="3"/>
        <v>1929.19</v>
      </c>
      <c r="Y6" s="35">
        <f>IF(Y7="",NA(),Y7)</f>
        <v>99.15</v>
      </c>
      <c r="Z6" s="35">
        <f t="shared" ref="Z6:AH6" si="4">IF(Z7="",NA(),Z7)</f>
        <v>100</v>
      </c>
      <c r="AA6" s="35">
        <f t="shared" si="4"/>
        <v>98.71</v>
      </c>
      <c r="AB6" s="35">
        <f t="shared" si="4"/>
        <v>99.55</v>
      </c>
      <c r="AC6" s="35">
        <f t="shared" si="4"/>
        <v>99.39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50.27</v>
      </c>
      <c r="BR6" s="35">
        <f t="shared" ref="BR6:BZ6" si="8">IF(BR7="",NA(),BR7)</f>
        <v>50.69</v>
      </c>
      <c r="BS6" s="35">
        <f t="shared" si="8"/>
        <v>45.05</v>
      </c>
      <c r="BT6" s="35">
        <f t="shared" si="8"/>
        <v>41.59</v>
      </c>
      <c r="BU6" s="35">
        <f t="shared" si="8"/>
        <v>57.38</v>
      </c>
      <c r="BV6" s="35">
        <f t="shared" si="8"/>
        <v>52.19</v>
      </c>
      <c r="BW6" s="35">
        <f t="shared" si="8"/>
        <v>55.32</v>
      </c>
      <c r="BX6" s="35">
        <f t="shared" si="8"/>
        <v>59.8</v>
      </c>
      <c r="BY6" s="35">
        <f t="shared" si="8"/>
        <v>57.77</v>
      </c>
      <c r="BZ6" s="35">
        <f t="shared" si="8"/>
        <v>57.31</v>
      </c>
      <c r="CA6" s="34" t="str">
        <f>IF(CA7="","",IF(CA7="-","【-】","【"&amp;SUBSTITUTE(TEXT(CA7,"#,##0.00"),"-","△")&amp;"】"))</f>
        <v>【59.59】</v>
      </c>
      <c r="CB6" s="35">
        <f>IF(CB7="",NA(),CB7)</f>
        <v>271.05</v>
      </c>
      <c r="CC6" s="35">
        <f t="shared" ref="CC6:CK6" si="9">IF(CC7="",NA(),CC7)</f>
        <v>272.74</v>
      </c>
      <c r="CD6" s="35">
        <f t="shared" si="9"/>
        <v>314.27999999999997</v>
      </c>
      <c r="CE6" s="35">
        <f t="shared" si="9"/>
        <v>297.35000000000002</v>
      </c>
      <c r="CF6" s="35">
        <f t="shared" si="9"/>
        <v>278.47000000000003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51.47</v>
      </c>
      <c r="CN6" s="35">
        <f t="shared" ref="CN6:CV6" si="10">IF(CN7="",NA(),CN7)</f>
        <v>50.62</v>
      </c>
      <c r="CO6" s="35">
        <f t="shared" si="10"/>
        <v>48.36</v>
      </c>
      <c r="CP6" s="35">
        <f t="shared" si="10"/>
        <v>49.91</v>
      </c>
      <c r="CQ6" s="35">
        <f t="shared" si="10"/>
        <v>49.16</v>
      </c>
      <c r="CR6" s="35">
        <f t="shared" si="10"/>
        <v>52.31</v>
      </c>
      <c r="CS6" s="35">
        <f t="shared" si="10"/>
        <v>60.65</v>
      </c>
      <c r="CT6" s="35">
        <f t="shared" si="10"/>
        <v>51.75</v>
      </c>
      <c r="CU6" s="35">
        <f t="shared" si="10"/>
        <v>50.68</v>
      </c>
      <c r="CV6" s="35">
        <f t="shared" si="10"/>
        <v>50.14</v>
      </c>
      <c r="CW6" s="34" t="str">
        <f>IF(CW7="","",IF(CW7="-","【-】","【"&amp;SUBSTITUTE(TEXT(CW7,"#,##0.00"),"-","△")&amp;"】"))</f>
        <v>【51.30】</v>
      </c>
      <c r="CX6" s="35">
        <f>IF(CX7="",NA(),CX7)</f>
        <v>87.94</v>
      </c>
      <c r="CY6" s="35">
        <f t="shared" ref="CY6:DG6" si="11">IF(CY7="",NA(),CY7)</f>
        <v>89.2</v>
      </c>
      <c r="CZ6" s="35">
        <f t="shared" si="11"/>
        <v>89.65</v>
      </c>
      <c r="DA6" s="35">
        <f t="shared" si="11"/>
        <v>89.96</v>
      </c>
      <c r="DB6" s="35">
        <f t="shared" si="11"/>
        <v>90.77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232025</v>
      </c>
      <c r="D7" s="37">
        <v>47</v>
      </c>
      <c r="E7" s="37">
        <v>17</v>
      </c>
      <c r="F7" s="37">
        <v>5</v>
      </c>
      <c r="G7" s="37">
        <v>0</v>
      </c>
      <c r="H7" s="37" t="s">
        <v>98</v>
      </c>
      <c r="I7" s="37" t="s">
        <v>99</v>
      </c>
      <c r="J7" s="37" t="s">
        <v>100</v>
      </c>
      <c r="K7" s="37" t="s">
        <v>101</v>
      </c>
      <c r="L7" s="37" t="s">
        <v>102</v>
      </c>
      <c r="M7" s="37" t="s">
        <v>103</v>
      </c>
      <c r="N7" s="38" t="s">
        <v>104</v>
      </c>
      <c r="O7" s="38" t="s">
        <v>105</v>
      </c>
      <c r="P7" s="38">
        <v>2.08</v>
      </c>
      <c r="Q7" s="38">
        <v>90.85</v>
      </c>
      <c r="R7" s="38">
        <v>3391</v>
      </c>
      <c r="S7" s="38">
        <v>387791</v>
      </c>
      <c r="T7" s="38">
        <v>387.2</v>
      </c>
      <c r="U7" s="38">
        <v>1001.53</v>
      </c>
      <c r="V7" s="38">
        <v>8064</v>
      </c>
      <c r="W7" s="38">
        <v>4.18</v>
      </c>
      <c r="X7" s="38">
        <v>1929.19</v>
      </c>
      <c r="Y7" s="38">
        <v>99.15</v>
      </c>
      <c r="Z7" s="38">
        <v>100</v>
      </c>
      <c r="AA7" s="38">
        <v>98.71</v>
      </c>
      <c r="AB7" s="38">
        <v>99.55</v>
      </c>
      <c r="AC7" s="38">
        <v>99.39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50.27</v>
      </c>
      <c r="BR7" s="38">
        <v>50.69</v>
      </c>
      <c r="BS7" s="38">
        <v>45.05</v>
      </c>
      <c r="BT7" s="38">
        <v>41.59</v>
      </c>
      <c r="BU7" s="38">
        <v>57.38</v>
      </c>
      <c r="BV7" s="38">
        <v>52.19</v>
      </c>
      <c r="BW7" s="38">
        <v>55.32</v>
      </c>
      <c r="BX7" s="38">
        <v>59.8</v>
      </c>
      <c r="BY7" s="38">
        <v>57.77</v>
      </c>
      <c r="BZ7" s="38">
        <v>57.31</v>
      </c>
      <c r="CA7" s="38">
        <v>59.59</v>
      </c>
      <c r="CB7" s="38">
        <v>271.05</v>
      </c>
      <c r="CC7" s="38">
        <v>272.74</v>
      </c>
      <c r="CD7" s="38">
        <v>314.27999999999997</v>
      </c>
      <c r="CE7" s="38">
        <v>297.35000000000002</v>
      </c>
      <c r="CF7" s="38">
        <v>278.47000000000003</v>
      </c>
      <c r="CG7" s="38">
        <v>296.14</v>
      </c>
      <c r="CH7" s="38">
        <v>283.17</v>
      </c>
      <c r="CI7" s="38">
        <v>263.76</v>
      </c>
      <c r="CJ7" s="38">
        <v>274.35000000000002</v>
      </c>
      <c r="CK7" s="38">
        <v>273.52</v>
      </c>
      <c r="CL7" s="38">
        <v>257.86</v>
      </c>
      <c r="CM7" s="38">
        <v>51.47</v>
      </c>
      <c r="CN7" s="38">
        <v>50.62</v>
      </c>
      <c r="CO7" s="38">
        <v>48.36</v>
      </c>
      <c r="CP7" s="38">
        <v>49.91</v>
      </c>
      <c r="CQ7" s="38">
        <v>49.16</v>
      </c>
      <c r="CR7" s="38">
        <v>52.31</v>
      </c>
      <c r="CS7" s="38">
        <v>60.65</v>
      </c>
      <c r="CT7" s="38">
        <v>51.75</v>
      </c>
      <c r="CU7" s="38">
        <v>50.68</v>
      </c>
      <c r="CV7" s="38">
        <v>50.14</v>
      </c>
      <c r="CW7" s="38">
        <v>51.3</v>
      </c>
      <c r="CX7" s="38">
        <v>87.94</v>
      </c>
      <c r="CY7" s="38">
        <v>89.2</v>
      </c>
      <c r="CZ7" s="38">
        <v>89.65</v>
      </c>
      <c r="DA7" s="38">
        <v>89.96</v>
      </c>
      <c r="DB7" s="38">
        <v>90.77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2021-01-26T01:17:17Z</cp:lastPrinted>
  <dcterms:created xsi:type="dcterms:W3CDTF">2020-12-04T03:05:16Z</dcterms:created>
  <dcterms:modified xsi:type="dcterms:W3CDTF">2021-02-22T02:30:50Z</dcterms:modified>
  <cp:category/>
</cp:coreProperties>
</file>