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8農業集落排水・漁業集落排水事業\"/>
    </mc:Choice>
  </mc:AlternateContent>
  <workbookProtection workbookAlgorithmName="SHA-512" workbookHashValue="pCcl8V62Jj9BynC+WLeeQRPRxKkr7ecYLK6S/o7wKu3rtLp8XyUej1wQTThFOpoB1zpJV2HMdmKcgGJuRUFcjw==" workbookSaltValue="GjD1rRfIyrspM9Ab9sQ2RQ==" workbookSpinCount="100000" lockStructure="1"/>
  <bookViews>
    <workbookView xWindow="0" yWindow="0" windowWidth="20490" windowHeight="753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T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<sst xmlns="http://schemas.openxmlformats.org/spreadsheetml/2006/main" count="236" uniqueCount="119">
  <si>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</si>
  <si>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</si>
  <si>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</si>
  <si>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</si>
  <si>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</si>
  <si>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</si>
  <si>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</si>
  <si>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</si>
  <si>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</si>
  <si>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</si>
  <si>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</si>
  <si>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</si>
  <si>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</si>
  <si>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</si>
  <si>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</si>
  <si>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</si>
  <si>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</si>
  <si>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</si>
  <si>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</si>
  <si>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</si>
  <si>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</si>
  <si>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</si>
  <si>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</si>
  <si>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</si>
  <si>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</si>
  <si>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</si>
  <si>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</si>
  <si>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</si>
  <si>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</si>
  <si>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</si>
  <si>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</si>
  <si>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</si>
  <si>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</si>
  <si>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</si>
  <si>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</si>
  <si>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</si>
  <si>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</si>
  <si>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</si>
  <si>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</si>
  <si>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</si>
  <si>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</si>
  <si>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</si>
  <si>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</si>
  <si>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</si>
  <si>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</si>
  <si>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</si>
  <si>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</si>
  <si>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</si>
  <si>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</si>
  <si>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</si>
  <si>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</si>
  <si>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</si>
  <si>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</si>
  <si>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</si>
  <si>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</si>
  <si>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</si>
  <si>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</si>
  <si>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</si>
  <si>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</si>
  <si>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</si>
  <si>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</si>
  <si>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</si>
  <si>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</si>
  <si>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</si>
  <si>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</si>
  <si>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</si>
  <si>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</si>
  <si>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</si>
  <si>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</si>
  <si>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</si>
  <si>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</si>
  <si>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</si>
  <si>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</si>
  <si>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</si>
  <si>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</si>
  <si>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</si>
  <si>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</si>
  <si>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</si>
  <si>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</si>
  <si>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</si>
  <si>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</si>
  <si>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</si>
  <si>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</si>
  <si>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</si>
  <si>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</si>
  <si>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</si>
  <si>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</si>
  <si>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</si>
  <si>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</si>
  <si>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</si>
  <si>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</si>
  <si>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</si>
  <si>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</si>
  <si>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</si>
  <si>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</si>
  <si>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</si>
  <si>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</si>
  <si>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</si>
  <si>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西尾市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</si>
  <si>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</si>
  <si>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</si>
  <si>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</si>
  <si>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</si>
  <si>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</si>
  <si>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</si>
  <si>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</si>
  <si>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</si>
  <si>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</si>
  <si>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</si>
  <si>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</si>
  <si>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</si>
  <si>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</si>
  <si>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</si>
  <si>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</si>
  <si>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</si>
  <si>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</si>
  <si>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西尾市の農業集落排水事業は、農業用排水の水質保全と、農村集落の生活環境の改善や、地域における資源循環の促進などを図るために、昭和63年度から整備を進めてきたもので、比較的整備時期が新しいことから、近年は③管渠改善率に対象となる数値が含まれないという状況になっていた。当該年度は老朽化した管渠の更新工事を行い、皆増となっているが、下水道布設延長に対する改善管渠延長の割合は極めて小さくなっている。今後は、計画的な管渠の更新投資、老朽化対策などを行っていく必要がある。
</t>
    <rPh sb="1" eb="3">
      <t>ニシオ</t>
    </rPh>
    <rPh sb="99" eb="101">
      <t>キンネン</t>
    </rPh>
    <rPh sb="134" eb="136">
      <t>トウガイ</t>
    </rPh>
    <rPh sb="136" eb="138">
      <t>ネンド</t>
    </rPh>
    <rPh sb="139" eb="142">
      <t>ロウキュウカ</t>
    </rPh>
    <rPh sb="144" eb="146">
      <t>カンキョ</t>
    </rPh>
    <rPh sb="147" eb="149">
      <t>コウシン</t>
    </rPh>
    <rPh sb="149" eb="151">
      <t>コウジ</t>
    </rPh>
    <rPh sb="152" eb="153">
      <t>オコナ</t>
    </rPh>
    <rPh sb="155" eb="156">
      <t>ミナ</t>
    </rPh>
    <rPh sb="156" eb="157">
      <t>ゾウ</t>
    </rPh>
    <rPh sb="165" eb="168">
      <t>ゲスイドウ</t>
    </rPh>
    <rPh sb="168" eb="170">
      <t>フセツ</t>
    </rPh>
    <rPh sb="170" eb="172">
      <t>エンチョウ</t>
    </rPh>
    <rPh sb="173" eb="174">
      <t>タイ</t>
    </rPh>
    <rPh sb="176" eb="178">
      <t>カイゼン</t>
    </rPh>
    <rPh sb="178" eb="180">
      <t>カンキョ</t>
    </rPh>
    <rPh sb="180" eb="182">
      <t>エンチョウ</t>
    </rPh>
    <rPh sb="183" eb="185">
      <t>ワリアイ</t>
    </rPh>
    <rPh sb="186" eb="187">
      <t>キワ</t>
    </rPh>
    <rPh sb="189" eb="190">
      <t>チイ</t>
    </rPh>
    <rPh sb="198" eb="200">
      <t>コンゴ</t>
    </rPh>
    <rPh sb="202" eb="205">
      <t>ケイカクテキ</t>
    </rPh>
    <rPh sb="222" eb="223">
      <t>オコナ</t>
    </rPh>
    <rPh sb="227" eb="229">
      <t>ヒツヨウ</t>
    </rPh>
    <phoneticPr fontId="4"/>
  </si>
  <si>
    <t>①収益的収支比率
　地方公営企業法適用に伴う打切決算により、使用料や、下水道施設維持管理委託料が一部反映されなかったことで、総収益、総費用ともに減少となった。総収益の減少幅に対し、総費用の減少幅の方が大きかったため、収益的収支比率は向上した。今後は、使用料体系の改定や維持管理費等の抑制により、基準外繰入金に頼らない経営改善が必要である。
④企業債残高対事業規模比率
　地方公営企業法適用に伴う打切決算により、汚水維持管理費が一部反映されず一般会計負担分に大きく影響を与えたため、企業債残高対事業規模比率は上昇した。今後は、建設改良費の平準化に伴う企業債発行額の平準化と使用料体系の改定による営業収益の改善が必要である。
⑤経費回収率
　地方公営企業法適用に伴う打切決算により、使用料や汚水処理費が一部反映されなかったため、経費回収率は低下した。平均値以上ではあるものの、使用料収入の増加に向けた使用料改定の実施と維持管理費の抑制に向けた公共下水道への統廃合について検討を進める必要がある。
⑥汚水処理原価
　地方公営企業法適用に伴う打切決算により、汚水処理費が一部反映されなかったため、汚水処理原価は減少した。今後、有収水量の大幅な増加は見込めないため、維持管理費の抑制が必要である。
⑦施設利用率
　管渠の破損による不明水の増加のため、施設利用率は上昇した。３月に対策工事を完了したため、今後、低下する見込みである。今後も、有収率の改善に向けて、不明水対策を実施していく必要がある。
⑧水洗化率
　新築物件の接続件数が増加したため、水洗便所設置済人口が増加し水洗化率は向上した。今後も、使用料収入の増加に向けて100％を目標とした普及促進活動をしていく必要がある。</t>
    <phoneticPr fontId="4"/>
  </si>
  <si>
    <t>　西尾市の農業集落排水事業は、平成25年度をもって建設事業を完了し、現在は、当該施設の適正な維持管理とともに、これまでの建設事業に係る企業債の元利金償還が主な事業となっている。
　これまで、高利の企業債について、繰上償還及び低利への借換を行うなど、経営改善に努めてきたものの、事業費に見合う使用料収入が確保されておらず、今後訪れる人口減少社会、管渠の大量更新等に対応するには、非常に厳しい経営環境にあることは明らかである。
　こうした中、平成30年度には、市民や学識経験者で構成する西尾市上下水道事業審議会より、下水道使用料体系の改定について答申があり、その答申に沿った使用料改定（令和２年10月と令和４年４月に段階的に改定）を行っていくこととなった。
　さらに、将来にわたって下水道事業を持続的かつ安定的に経営することを目的として、令和２年４月に経営戦略を策定・公表しており、５年後の令和７年度を目途に見直しを行う予定である。</t>
    <rPh sb="34" eb="36">
      <t>ゲンザイ</t>
    </rPh>
    <rPh sb="67" eb="69">
      <t>キギョウ</t>
    </rPh>
    <rPh sb="138" eb="141">
      <t>ジギョウヒ</t>
    </rPh>
    <rPh sb="142" eb="144">
      <t>ミア</t>
    </rPh>
    <rPh sb="145" eb="148">
      <t>シヨウリョウ</t>
    </rPh>
    <rPh sb="148" eb="150">
      <t>シュウニュウ</t>
    </rPh>
    <rPh sb="151" eb="153">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</si>
</sst>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quot;-&quot;">
                  <c:v>0.11</c:v>
                </c:pt>
              </c:numCache>
            </c:numRef>
          </c:val>
          <c:extLst>
            <c:ext xmlns:c16="http://schemas.microsoft.com/office/drawing/2014/chart" uri="{C3380CC4-5D6E-409C-BE32-E72D297353CC}">
              <c16:uniqueId val="{00000000-3888-46C1-8B01-328390FE587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3888-46C1-8B01-328390FE587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67.23</c:v>
                </c:pt>
                <c:pt idx="1">
                  <c:v>64.95</c:v>
                </c:pt>
                <c:pt idx="2">
                  <c:v>70.709999999999994</c:v>
                </c:pt>
                <c:pt idx="3">
                  <c:v>70.239999999999995</c:v>
                </c:pt>
                <c:pt idx="4">
                  <c:v>73.59</c:v>
                </c:pt>
              </c:numCache>
            </c:numRef>
          </c:val>
          <c:extLst>
            <c:ext xmlns:c16="http://schemas.microsoft.com/office/drawing/2014/chart" uri="{C3380CC4-5D6E-409C-BE32-E72D297353CC}">
              <c16:uniqueId val="{00000000-41F9-4CD5-858F-3F3C4B3EE0A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41F9-4CD5-858F-3F3C4B3EE0A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94.83</c:v>
                </c:pt>
                <c:pt idx="1">
                  <c:v>95.45</c:v>
                </c:pt>
                <c:pt idx="2">
                  <c:v>96</c:v>
                </c:pt>
                <c:pt idx="3">
                  <c:v>95.85</c:v>
                </c:pt>
                <c:pt idx="4">
                  <c:v>97.04</c:v>
                </c:pt>
              </c:numCache>
            </c:numRef>
          </c:val>
          <c:extLst>
            <c:ext xmlns:c16="http://schemas.microsoft.com/office/drawing/2014/chart" uri="{C3380CC4-5D6E-409C-BE32-E72D297353CC}">
              <c16:uniqueId val="{00000000-A1D6-446C-ADE5-BB0C0D92AB6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A1D6-446C-ADE5-BB0C0D92AB6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76.97</c:v>
                </c:pt>
                <c:pt idx="1">
                  <c:v>84.62</c:v>
                </c:pt>
                <c:pt idx="2">
                  <c:v>90.77</c:v>
                </c:pt>
                <c:pt idx="3">
                  <c:v>87.24</c:v>
                </c:pt>
                <c:pt idx="4">
                  <c:v>102.25</c:v>
                </c:pt>
              </c:numCache>
            </c:numRef>
          </c:val>
          <c:extLst>
            <c:ext xmlns:c16="http://schemas.microsoft.com/office/drawing/2014/chart" uri="{C3380CC4-5D6E-409C-BE32-E72D297353CC}">
              <c16:uniqueId val="{00000000-CD78-42EF-80B4-F1DD641E122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78-42EF-80B4-F1DD641E122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42-4AB1-A6C2-3BC83532398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42-4AB1-A6C2-3BC83532398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D7-45C1-9C54-CA563C745A8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D7-45C1-9C54-CA563C745A8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23-4781-A1F8-D1852EFF26B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23-4781-A1F8-D1852EFF26B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72-48D1-9939-3F12BDC4CA7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72-48D1-9939-3F12BDC4CA7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1.91</c:v>
                </c:pt>
                <c:pt idx="1">
                  <c:v>1.79</c:v>
                </c:pt>
                <c:pt idx="2">
                  <c:v>1.68</c:v>
                </c:pt>
                <c:pt idx="3">
                  <c:v>1.52</c:v>
                </c:pt>
                <c:pt idx="4">
                  <c:v>359.95</c:v>
                </c:pt>
              </c:numCache>
            </c:numRef>
          </c:val>
          <c:extLst>
            <c:ext xmlns:c16="http://schemas.microsoft.com/office/drawing/2014/chart" uri="{C3380CC4-5D6E-409C-BE32-E72D297353CC}">
              <c16:uniqueId val="{00000000-DDBA-486C-9778-1601F12CCC4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DDBA-486C-9778-1601F12CCC4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67.94</c:v>
                </c:pt>
                <c:pt idx="1">
                  <c:v>70.12</c:v>
                </c:pt>
                <c:pt idx="2">
                  <c:v>62.57</c:v>
                </c:pt>
                <c:pt idx="3">
                  <c:v>63.98</c:v>
                </c:pt>
                <c:pt idx="4">
                  <c:v>61.52</c:v>
                </c:pt>
              </c:numCache>
            </c:numRef>
          </c:val>
          <c:extLst>
            <c:ext xmlns:c16="http://schemas.microsoft.com/office/drawing/2014/chart" uri="{C3380CC4-5D6E-409C-BE32-E72D297353CC}">
              <c16:uniqueId val="{00000000-DE40-40BA-8CBA-1FDF816DB51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DE40-40BA-8CBA-1FDF816DB51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167.67</c:v>
                </c:pt>
                <c:pt idx="1">
                  <c:v>162.58000000000001</c:v>
                </c:pt>
                <c:pt idx="2">
                  <c:v>181.08</c:v>
                </c:pt>
                <c:pt idx="3">
                  <c:v>180.79</c:v>
                </c:pt>
                <c:pt idx="4">
                  <c:v>155.75</c:v>
                </c:pt>
              </c:numCache>
            </c:numRef>
          </c:val>
          <c:extLst>
            <c:ext xmlns:c16="http://schemas.microsoft.com/office/drawing/2014/chart" uri="{C3380CC4-5D6E-409C-BE32-E72D297353CC}">
              <c16:uniqueId val="{00000000-55C6-4A74-B57B-3256540BAC5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55C6-4A74-B57B-3256540BAC5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西尾市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172350</v>
      </c>
      <c r="AM8" s="51"/>
      <c r="AN8" s="51"/>
      <c r="AO8" s="51"/>
      <c r="AP8" s="51"/>
      <c r="AQ8" s="51"/>
      <c r="AR8" s="51"/>
      <c r="AS8" s="51"/>
      <c r="AT8" s="46">
        <f>データ!T6</f>
        <v>161.22</v>
      </c>
      <c r="AU8" s="46"/>
      <c r="AV8" s="46"/>
      <c r="AW8" s="46"/>
      <c r="AX8" s="46"/>
      <c r="AY8" s="46"/>
      <c r="AZ8" s="46"/>
      <c r="BA8" s="46"/>
      <c r="BB8" s="46">
        <f>データ!U6</f>
        <v>1069.04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9.32</v>
      </c>
      <c r="Q10" s="46"/>
      <c r="R10" s="46"/>
      <c r="S10" s="46"/>
      <c r="T10" s="46"/>
      <c r="U10" s="46"/>
      <c r="V10" s="46"/>
      <c r="W10" s="46">
        <f>データ!Q6</f>
        <v>78.510000000000005</v>
      </c>
      <c r="X10" s="46"/>
      <c r="Y10" s="46"/>
      <c r="Z10" s="46"/>
      <c r="AA10" s="46"/>
      <c r="AB10" s="46"/>
      <c r="AC10" s="46"/>
      <c r="AD10" s="51">
        <f>データ!R6</f>
        <v>1925</v>
      </c>
      <c r="AE10" s="51"/>
      <c r="AF10" s="51"/>
      <c r="AG10" s="51"/>
      <c r="AH10" s="51"/>
      <c r="AI10" s="51"/>
      <c r="AJ10" s="51"/>
      <c r="AK10" s="2"/>
      <c r="AL10" s="51">
        <f>データ!V6</f>
        <v>16049</v>
      </c>
      <c r="AM10" s="51"/>
      <c r="AN10" s="51"/>
      <c r="AO10" s="51"/>
      <c r="AP10" s="51"/>
      <c r="AQ10" s="51"/>
      <c r="AR10" s="51"/>
      <c r="AS10" s="51"/>
      <c r="AT10" s="46">
        <f>データ!W6</f>
        <v>6.92</v>
      </c>
      <c r="AU10" s="46"/>
      <c r="AV10" s="46"/>
      <c r="AW10" s="46"/>
      <c r="AX10" s="46"/>
      <c r="AY10" s="46"/>
      <c r="AZ10" s="46"/>
      <c r="BA10" s="46"/>
      <c r="BB10" s="46">
        <f>データ!X6</f>
        <v>2319.2199999999998</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2" t="s">
        <v>117</v>
      </c>
      <c r="BM16" s="83"/>
      <c r="BN16" s="83"/>
      <c r="BO16" s="83"/>
      <c r="BP16" s="83"/>
      <c r="BQ16" s="83"/>
      <c r="BR16" s="83"/>
      <c r="BS16" s="83"/>
      <c r="BT16" s="83"/>
      <c r="BU16" s="83"/>
      <c r="BV16" s="83"/>
      <c r="BW16" s="83"/>
      <c r="BX16" s="83"/>
      <c r="BY16" s="83"/>
      <c r="BZ16" s="8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2"/>
      <c r="BM17" s="83"/>
      <c r="BN17" s="83"/>
      <c r="BO17" s="83"/>
      <c r="BP17" s="83"/>
      <c r="BQ17" s="83"/>
      <c r="BR17" s="83"/>
      <c r="BS17" s="83"/>
      <c r="BT17" s="83"/>
      <c r="BU17" s="83"/>
      <c r="BV17" s="83"/>
      <c r="BW17" s="83"/>
      <c r="BX17" s="83"/>
      <c r="BY17" s="83"/>
      <c r="BZ17" s="8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2"/>
      <c r="BM18" s="83"/>
      <c r="BN18" s="83"/>
      <c r="BO18" s="83"/>
      <c r="BP18" s="83"/>
      <c r="BQ18" s="83"/>
      <c r="BR18" s="83"/>
      <c r="BS18" s="83"/>
      <c r="BT18" s="83"/>
      <c r="BU18" s="83"/>
      <c r="BV18" s="83"/>
      <c r="BW18" s="83"/>
      <c r="BX18" s="83"/>
      <c r="BY18" s="83"/>
      <c r="BZ18" s="8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2"/>
      <c r="BM19" s="83"/>
      <c r="BN19" s="83"/>
      <c r="BO19" s="83"/>
      <c r="BP19" s="83"/>
      <c r="BQ19" s="83"/>
      <c r="BR19" s="83"/>
      <c r="BS19" s="83"/>
      <c r="BT19" s="83"/>
      <c r="BU19" s="83"/>
      <c r="BV19" s="83"/>
      <c r="BW19" s="83"/>
      <c r="BX19" s="83"/>
      <c r="BY19" s="83"/>
      <c r="BZ19" s="8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2"/>
      <c r="BM20" s="83"/>
      <c r="BN20" s="83"/>
      <c r="BO20" s="83"/>
      <c r="BP20" s="83"/>
      <c r="BQ20" s="83"/>
      <c r="BR20" s="83"/>
      <c r="BS20" s="83"/>
      <c r="BT20" s="83"/>
      <c r="BU20" s="83"/>
      <c r="BV20" s="83"/>
      <c r="BW20" s="83"/>
      <c r="BX20" s="83"/>
      <c r="BY20" s="83"/>
      <c r="BZ20" s="8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2"/>
      <c r="BM21" s="83"/>
      <c r="BN21" s="83"/>
      <c r="BO21" s="83"/>
      <c r="BP21" s="83"/>
      <c r="BQ21" s="83"/>
      <c r="BR21" s="83"/>
      <c r="BS21" s="83"/>
      <c r="BT21" s="83"/>
      <c r="BU21" s="83"/>
      <c r="BV21" s="83"/>
      <c r="BW21" s="83"/>
      <c r="BX21" s="83"/>
      <c r="BY21" s="83"/>
      <c r="BZ21" s="8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2"/>
      <c r="BM22" s="83"/>
      <c r="BN22" s="83"/>
      <c r="BO22" s="83"/>
      <c r="BP22" s="83"/>
      <c r="BQ22" s="83"/>
      <c r="BR22" s="83"/>
      <c r="BS22" s="83"/>
      <c r="BT22" s="83"/>
      <c r="BU22" s="83"/>
      <c r="BV22" s="83"/>
      <c r="BW22" s="83"/>
      <c r="BX22" s="83"/>
      <c r="BY22" s="83"/>
      <c r="BZ22" s="8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2"/>
      <c r="BM23" s="83"/>
      <c r="BN23" s="83"/>
      <c r="BO23" s="83"/>
      <c r="BP23" s="83"/>
      <c r="BQ23" s="83"/>
      <c r="BR23" s="83"/>
      <c r="BS23" s="83"/>
      <c r="BT23" s="83"/>
      <c r="BU23" s="83"/>
      <c r="BV23" s="83"/>
      <c r="BW23" s="83"/>
      <c r="BX23" s="83"/>
      <c r="BY23" s="83"/>
      <c r="BZ23" s="8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2"/>
      <c r="BM24" s="83"/>
      <c r="BN24" s="83"/>
      <c r="BO24" s="83"/>
      <c r="BP24" s="83"/>
      <c r="BQ24" s="83"/>
      <c r="BR24" s="83"/>
      <c r="BS24" s="83"/>
      <c r="BT24" s="83"/>
      <c r="BU24" s="83"/>
      <c r="BV24" s="83"/>
      <c r="BW24" s="83"/>
      <c r="BX24" s="83"/>
      <c r="BY24" s="83"/>
      <c r="BZ24" s="8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2"/>
      <c r="BM25" s="83"/>
      <c r="BN25" s="83"/>
      <c r="BO25" s="83"/>
      <c r="BP25" s="83"/>
      <c r="BQ25" s="83"/>
      <c r="BR25" s="83"/>
      <c r="BS25" s="83"/>
      <c r="BT25" s="83"/>
      <c r="BU25" s="83"/>
      <c r="BV25" s="83"/>
      <c r="BW25" s="83"/>
      <c r="BX25" s="83"/>
      <c r="BY25" s="83"/>
      <c r="BZ25" s="8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2"/>
      <c r="BM26" s="83"/>
      <c r="BN26" s="83"/>
      <c r="BO26" s="83"/>
      <c r="BP26" s="83"/>
      <c r="BQ26" s="83"/>
      <c r="BR26" s="83"/>
      <c r="BS26" s="83"/>
      <c r="BT26" s="83"/>
      <c r="BU26" s="83"/>
      <c r="BV26" s="83"/>
      <c r="BW26" s="83"/>
      <c r="BX26" s="83"/>
      <c r="BY26" s="83"/>
      <c r="BZ26" s="8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2"/>
      <c r="BM27" s="83"/>
      <c r="BN27" s="83"/>
      <c r="BO27" s="83"/>
      <c r="BP27" s="83"/>
      <c r="BQ27" s="83"/>
      <c r="BR27" s="83"/>
      <c r="BS27" s="83"/>
      <c r="BT27" s="83"/>
      <c r="BU27" s="83"/>
      <c r="BV27" s="83"/>
      <c r="BW27" s="83"/>
      <c r="BX27" s="83"/>
      <c r="BY27" s="83"/>
      <c r="BZ27" s="8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2"/>
      <c r="BM28" s="83"/>
      <c r="BN28" s="83"/>
      <c r="BO28" s="83"/>
      <c r="BP28" s="83"/>
      <c r="BQ28" s="83"/>
      <c r="BR28" s="83"/>
      <c r="BS28" s="83"/>
      <c r="BT28" s="83"/>
      <c r="BU28" s="83"/>
      <c r="BV28" s="83"/>
      <c r="BW28" s="83"/>
      <c r="BX28" s="83"/>
      <c r="BY28" s="83"/>
      <c r="BZ28" s="8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2"/>
      <c r="BM29" s="83"/>
      <c r="BN29" s="83"/>
      <c r="BO29" s="83"/>
      <c r="BP29" s="83"/>
      <c r="BQ29" s="83"/>
      <c r="BR29" s="83"/>
      <c r="BS29" s="83"/>
      <c r="BT29" s="83"/>
      <c r="BU29" s="83"/>
      <c r="BV29" s="83"/>
      <c r="BW29" s="83"/>
      <c r="BX29" s="83"/>
      <c r="BY29" s="83"/>
      <c r="BZ29" s="8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2"/>
      <c r="BM30" s="83"/>
      <c r="BN30" s="83"/>
      <c r="BO30" s="83"/>
      <c r="BP30" s="83"/>
      <c r="BQ30" s="83"/>
      <c r="BR30" s="83"/>
      <c r="BS30" s="83"/>
      <c r="BT30" s="83"/>
      <c r="BU30" s="83"/>
      <c r="BV30" s="83"/>
      <c r="BW30" s="83"/>
      <c r="BX30" s="83"/>
      <c r="BY30" s="83"/>
      <c r="BZ30" s="8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2"/>
      <c r="BM31" s="83"/>
      <c r="BN31" s="83"/>
      <c r="BO31" s="83"/>
      <c r="BP31" s="83"/>
      <c r="BQ31" s="83"/>
      <c r="BR31" s="83"/>
      <c r="BS31" s="83"/>
      <c r="BT31" s="83"/>
      <c r="BU31" s="83"/>
      <c r="BV31" s="83"/>
      <c r="BW31" s="83"/>
      <c r="BX31" s="83"/>
      <c r="BY31" s="83"/>
      <c r="BZ31" s="8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2"/>
      <c r="BM32" s="83"/>
      <c r="BN32" s="83"/>
      <c r="BO32" s="83"/>
      <c r="BP32" s="83"/>
      <c r="BQ32" s="83"/>
      <c r="BR32" s="83"/>
      <c r="BS32" s="83"/>
      <c r="BT32" s="83"/>
      <c r="BU32" s="83"/>
      <c r="BV32" s="83"/>
      <c r="BW32" s="83"/>
      <c r="BX32" s="83"/>
      <c r="BY32" s="83"/>
      <c r="BZ32" s="8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2"/>
      <c r="BM33" s="83"/>
      <c r="BN33" s="83"/>
      <c r="BO33" s="83"/>
      <c r="BP33" s="83"/>
      <c r="BQ33" s="83"/>
      <c r="BR33" s="83"/>
      <c r="BS33" s="83"/>
      <c r="BT33" s="83"/>
      <c r="BU33" s="83"/>
      <c r="BV33" s="83"/>
      <c r="BW33" s="83"/>
      <c r="BX33" s="83"/>
      <c r="BY33" s="83"/>
      <c r="BZ33" s="8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2"/>
      <c r="BM34" s="83"/>
      <c r="BN34" s="83"/>
      <c r="BO34" s="83"/>
      <c r="BP34" s="83"/>
      <c r="BQ34" s="83"/>
      <c r="BR34" s="83"/>
      <c r="BS34" s="83"/>
      <c r="BT34" s="83"/>
      <c r="BU34" s="83"/>
      <c r="BV34" s="83"/>
      <c r="BW34" s="83"/>
      <c r="BX34" s="83"/>
      <c r="BY34" s="83"/>
      <c r="BZ34" s="8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2"/>
      <c r="BM35" s="83"/>
      <c r="BN35" s="83"/>
      <c r="BO35" s="83"/>
      <c r="BP35" s="83"/>
      <c r="BQ35" s="83"/>
      <c r="BR35" s="83"/>
      <c r="BS35" s="83"/>
      <c r="BT35" s="83"/>
      <c r="BU35" s="83"/>
      <c r="BV35" s="83"/>
      <c r="BW35" s="83"/>
      <c r="BX35" s="83"/>
      <c r="BY35" s="83"/>
      <c r="BZ35" s="8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2"/>
      <c r="BM36" s="83"/>
      <c r="BN36" s="83"/>
      <c r="BO36" s="83"/>
      <c r="BP36" s="83"/>
      <c r="BQ36" s="83"/>
      <c r="BR36" s="83"/>
      <c r="BS36" s="83"/>
      <c r="BT36" s="83"/>
      <c r="BU36" s="83"/>
      <c r="BV36" s="83"/>
      <c r="BW36" s="83"/>
      <c r="BX36" s="83"/>
      <c r="BY36" s="83"/>
      <c r="BZ36" s="8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2"/>
      <c r="BM37" s="83"/>
      <c r="BN37" s="83"/>
      <c r="BO37" s="83"/>
      <c r="BP37" s="83"/>
      <c r="BQ37" s="83"/>
      <c r="BR37" s="83"/>
      <c r="BS37" s="83"/>
      <c r="BT37" s="83"/>
      <c r="BU37" s="83"/>
      <c r="BV37" s="83"/>
      <c r="BW37" s="83"/>
      <c r="BX37" s="83"/>
      <c r="BY37" s="83"/>
      <c r="BZ37" s="8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2"/>
      <c r="BM38" s="83"/>
      <c r="BN38" s="83"/>
      <c r="BO38" s="83"/>
      <c r="BP38" s="83"/>
      <c r="BQ38" s="83"/>
      <c r="BR38" s="83"/>
      <c r="BS38" s="83"/>
      <c r="BT38" s="83"/>
      <c r="BU38" s="83"/>
      <c r="BV38" s="83"/>
      <c r="BW38" s="83"/>
      <c r="BX38" s="83"/>
      <c r="BY38" s="83"/>
      <c r="BZ38" s="8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2"/>
      <c r="BM39" s="83"/>
      <c r="BN39" s="83"/>
      <c r="BO39" s="83"/>
      <c r="BP39" s="83"/>
      <c r="BQ39" s="83"/>
      <c r="BR39" s="83"/>
      <c r="BS39" s="83"/>
      <c r="BT39" s="83"/>
      <c r="BU39" s="83"/>
      <c r="BV39" s="83"/>
      <c r="BW39" s="83"/>
      <c r="BX39" s="83"/>
      <c r="BY39" s="83"/>
      <c r="BZ39" s="8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2"/>
      <c r="BM40" s="83"/>
      <c r="BN40" s="83"/>
      <c r="BO40" s="83"/>
      <c r="BP40" s="83"/>
      <c r="BQ40" s="83"/>
      <c r="BR40" s="83"/>
      <c r="BS40" s="83"/>
      <c r="BT40" s="83"/>
      <c r="BU40" s="83"/>
      <c r="BV40" s="83"/>
      <c r="BW40" s="83"/>
      <c r="BX40" s="83"/>
      <c r="BY40" s="83"/>
      <c r="BZ40" s="8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2"/>
      <c r="BM41" s="83"/>
      <c r="BN41" s="83"/>
      <c r="BO41" s="83"/>
      <c r="BP41" s="83"/>
      <c r="BQ41" s="83"/>
      <c r="BR41" s="83"/>
      <c r="BS41" s="83"/>
      <c r="BT41" s="83"/>
      <c r="BU41" s="83"/>
      <c r="BV41" s="83"/>
      <c r="BW41" s="83"/>
      <c r="BX41" s="83"/>
      <c r="BY41" s="83"/>
      <c r="BZ41" s="8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2"/>
      <c r="BM42" s="83"/>
      <c r="BN42" s="83"/>
      <c r="BO42" s="83"/>
      <c r="BP42" s="83"/>
      <c r="BQ42" s="83"/>
      <c r="BR42" s="83"/>
      <c r="BS42" s="83"/>
      <c r="BT42" s="83"/>
      <c r="BU42" s="83"/>
      <c r="BV42" s="83"/>
      <c r="BW42" s="83"/>
      <c r="BX42" s="83"/>
      <c r="BY42" s="83"/>
      <c r="BZ42" s="8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2"/>
      <c r="BM43" s="83"/>
      <c r="BN43" s="83"/>
      <c r="BO43" s="83"/>
      <c r="BP43" s="83"/>
      <c r="BQ43" s="83"/>
      <c r="BR43" s="83"/>
      <c r="BS43" s="83"/>
      <c r="BT43" s="83"/>
      <c r="BU43" s="83"/>
      <c r="BV43" s="83"/>
      <c r="BW43" s="83"/>
      <c r="BX43" s="83"/>
      <c r="BY43" s="83"/>
      <c r="BZ43" s="8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5"/>
      <c r="BM44" s="86"/>
      <c r="BN44" s="86"/>
      <c r="BO44" s="86"/>
      <c r="BP44" s="86"/>
      <c r="BQ44" s="86"/>
      <c r="BR44" s="86"/>
      <c r="BS44" s="86"/>
      <c r="BT44" s="86"/>
      <c r="BU44" s="86"/>
      <c r="BV44" s="86"/>
      <c r="BW44" s="86"/>
      <c r="BX44" s="86"/>
      <c r="BY44" s="86"/>
      <c r="BZ44" s="8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118</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43</v>
      </c>
      <c r="O86" s="26" t="str">
        <f>データ!EO6</f>
        <v>【0.02】</v>
      </c>
    </row>
  </sheetData>
  <sheetProtection algorithmName="SHA-512" hashValue="7X8lzLZTtBwV73/tdzN6nejeJyRdzr7VmGEz/MsY1gqiH245ZwWW6Vmlmk/4H1+R7mR6vogCFLDyAOKuY+KlHg==" saltValue="9CF76vKkPIOJG7dt1bMnX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9" t="s">
        <v>54</v>
      </c>
      <c r="I3" s="90"/>
      <c r="J3" s="90"/>
      <c r="K3" s="90"/>
      <c r="L3" s="90"/>
      <c r="M3" s="90"/>
      <c r="N3" s="90"/>
      <c r="O3" s="90"/>
      <c r="P3" s="90"/>
      <c r="Q3" s="90"/>
      <c r="R3" s="90"/>
      <c r="S3" s="90"/>
      <c r="T3" s="90"/>
      <c r="U3" s="90"/>
      <c r="V3" s="90"/>
      <c r="W3" s="90"/>
      <c r="X3" s="91"/>
      <c r="Y3" s="95" t="s">
        <v>55</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56</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15">
      <c r="A4" s="28" t="s">
        <v>57</v>
      </c>
      <c r="B4" s="30"/>
      <c r="C4" s="30"/>
      <c r="D4" s="30"/>
      <c r="E4" s="30"/>
      <c r="F4" s="30"/>
      <c r="G4" s="30"/>
      <c r="H4" s="92"/>
      <c r="I4" s="93"/>
      <c r="J4" s="93"/>
      <c r="K4" s="93"/>
      <c r="L4" s="93"/>
      <c r="M4" s="93"/>
      <c r="N4" s="93"/>
      <c r="O4" s="93"/>
      <c r="P4" s="93"/>
      <c r="Q4" s="93"/>
      <c r="R4" s="93"/>
      <c r="S4" s="93"/>
      <c r="T4" s="93"/>
      <c r="U4" s="93"/>
      <c r="V4" s="93"/>
      <c r="W4" s="93"/>
      <c r="X4" s="94"/>
      <c r="Y4" s="88" t="s">
        <v>58</v>
      </c>
      <c r="Z4" s="88"/>
      <c r="AA4" s="88"/>
      <c r="AB4" s="88"/>
      <c r="AC4" s="88"/>
      <c r="AD4" s="88"/>
      <c r="AE4" s="88"/>
      <c r="AF4" s="88"/>
      <c r="AG4" s="88"/>
      <c r="AH4" s="88"/>
      <c r="AI4" s="88"/>
      <c r="AJ4" s="88" t="s">
        <v>59</v>
      </c>
      <c r="AK4" s="88"/>
      <c r="AL4" s="88"/>
      <c r="AM4" s="88"/>
      <c r="AN4" s="88"/>
      <c r="AO4" s="88"/>
      <c r="AP4" s="88"/>
      <c r="AQ4" s="88"/>
      <c r="AR4" s="88"/>
      <c r="AS4" s="88"/>
      <c r="AT4" s="88"/>
      <c r="AU4" s="88" t="s">
        <v>60</v>
      </c>
      <c r="AV4" s="88"/>
      <c r="AW4" s="88"/>
      <c r="AX4" s="88"/>
      <c r="AY4" s="88"/>
      <c r="AZ4" s="88"/>
      <c r="BA4" s="88"/>
      <c r="BB4" s="88"/>
      <c r="BC4" s="88"/>
      <c r="BD4" s="88"/>
      <c r="BE4" s="88"/>
      <c r="BF4" s="88" t="s">
        <v>61</v>
      </c>
      <c r="BG4" s="88"/>
      <c r="BH4" s="88"/>
      <c r="BI4" s="88"/>
      <c r="BJ4" s="88"/>
      <c r="BK4" s="88"/>
      <c r="BL4" s="88"/>
      <c r="BM4" s="88"/>
      <c r="BN4" s="88"/>
      <c r="BO4" s="88"/>
      <c r="BP4" s="88"/>
      <c r="BQ4" s="88" t="s">
        <v>62</v>
      </c>
      <c r="BR4" s="88"/>
      <c r="BS4" s="88"/>
      <c r="BT4" s="88"/>
      <c r="BU4" s="88"/>
      <c r="BV4" s="88"/>
      <c r="BW4" s="88"/>
      <c r="BX4" s="88"/>
      <c r="BY4" s="88"/>
      <c r="BZ4" s="88"/>
      <c r="CA4" s="88"/>
      <c r="CB4" s="88" t="s">
        <v>63</v>
      </c>
      <c r="CC4" s="88"/>
      <c r="CD4" s="88"/>
      <c r="CE4" s="88"/>
      <c r="CF4" s="88"/>
      <c r="CG4" s="88"/>
      <c r="CH4" s="88"/>
      <c r="CI4" s="88"/>
      <c r="CJ4" s="88"/>
      <c r="CK4" s="88"/>
      <c r="CL4" s="88"/>
      <c r="CM4" s="88" t="s">
        <v>64</v>
      </c>
      <c r="CN4" s="88"/>
      <c r="CO4" s="88"/>
      <c r="CP4" s="88"/>
      <c r="CQ4" s="88"/>
      <c r="CR4" s="88"/>
      <c r="CS4" s="88"/>
      <c r="CT4" s="88"/>
      <c r="CU4" s="88"/>
      <c r="CV4" s="88"/>
      <c r="CW4" s="88"/>
      <c r="CX4" s="88" t="s">
        <v>65</v>
      </c>
      <c r="CY4" s="88"/>
      <c r="CZ4" s="88"/>
      <c r="DA4" s="88"/>
      <c r="DB4" s="88"/>
      <c r="DC4" s="88"/>
      <c r="DD4" s="88"/>
      <c r="DE4" s="88"/>
      <c r="DF4" s="88"/>
      <c r="DG4" s="88"/>
      <c r="DH4" s="88"/>
      <c r="DI4" s="88" t="s">
        <v>66</v>
      </c>
      <c r="DJ4" s="88"/>
      <c r="DK4" s="88"/>
      <c r="DL4" s="88"/>
      <c r="DM4" s="88"/>
      <c r="DN4" s="88"/>
      <c r="DO4" s="88"/>
      <c r="DP4" s="88"/>
      <c r="DQ4" s="88"/>
      <c r="DR4" s="88"/>
      <c r="DS4" s="88"/>
      <c r="DT4" s="88" t="s">
        <v>67</v>
      </c>
      <c r="DU4" s="88"/>
      <c r="DV4" s="88"/>
      <c r="DW4" s="88"/>
      <c r="DX4" s="88"/>
      <c r="DY4" s="88"/>
      <c r="DZ4" s="88"/>
      <c r="EA4" s="88"/>
      <c r="EB4" s="88"/>
      <c r="EC4" s="88"/>
      <c r="ED4" s="88"/>
      <c r="EE4" s="88" t="s">
        <v>68</v>
      </c>
      <c r="EF4" s="88"/>
      <c r="EG4" s="88"/>
      <c r="EH4" s="88"/>
      <c r="EI4" s="88"/>
      <c r="EJ4" s="88"/>
      <c r="EK4" s="88"/>
      <c r="EL4" s="88"/>
      <c r="EM4" s="88"/>
      <c r="EN4" s="88"/>
      <c r="EO4" s="88"/>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232131</v>
      </c>
      <c r="D6" s="33">
        <f t="shared" si="3"/>
        <v>47</v>
      </c>
      <c r="E6" s="33">
        <f t="shared" si="3"/>
        <v>17</v>
      </c>
      <c r="F6" s="33">
        <f t="shared" si="3"/>
        <v>5</v>
      </c>
      <c r="G6" s="33">
        <f t="shared" si="3"/>
        <v>0</v>
      </c>
      <c r="H6" s="33" t="str">
        <f t="shared" si="3"/>
        <v>愛知県　西尾市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9.32</v>
      </c>
      <c r="Q6" s="34">
        <f t="shared" si="3"/>
        <v>78.510000000000005</v>
      </c>
      <c r="R6" s="34">
        <f t="shared" si="3"/>
        <v>1925</v>
      </c>
      <c r="S6" s="34">
        <f t="shared" si="3"/>
        <v>172350</v>
      </c>
      <c r="T6" s="34">
        <f t="shared" si="3"/>
        <v>161.22</v>
      </c>
      <c r="U6" s="34">
        <f t="shared" si="3"/>
        <v>1069.04</v>
      </c>
      <c r="V6" s="34">
        <f t="shared" si="3"/>
        <v>16049</v>
      </c>
      <c r="W6" s="34">
        <f t="shared" si="3"/>
        <v>6.92</v>
      </c>
      <c r="X6" s="34">
        <f t="shared" si="3"/>
        <v>2319.2199999999998</v>
      </c>
      <c r="Y6" s="35">
        <f>IF(Y7="",NA(),Y7)</f>
        <v>76.97</v>
      </c>
      <c r="Z6" s="35">
        <f t="shared" ref="Z6:AH6" si="4">IF(Z7="",NA(),Z7)</f>
        <v>84.62</v>
      </c>
      <c r="AA6" s="35">
        <f t="shared" si="4"/>
        <v>90.77</v>
      </c>
      <c r="AB6" s="35">
        <f t="shared" si="4"/>
        <v>87.24</v>
      </c>
      <c r="AC6" s="35">
        <f t="shared" si="4"/>
        <v>102.25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1.91</v>
      </c>
      <c r="BG6" s="35">
        <f t="shared" ref="BG6:BO6" si="7">IF(BG7="",NA(),BG7)</f>
        <v>1.79</v>
      </c>
      <c r="BH6" s="35">
        <f t="shared" si="7"/>
        <v>1.68</v>
      </c>
      <c r="BI6" s="35">
        <f t="shared" si="7"/>
        <v>1.52</v>
      </c>
      <c r="BJ6" s="35">
        <f t="shared" si="7"/>
        <v>359.95</v>
      </c>
      <c r="BK6" s="35">
        <f t="shared" si="7"/>
        <v>1081.8</v>
      </c>
      <c r="BL6" s="35">
        <f t="shared" si="7"/>
        <v>974.93</v>
      </c>
      <c r="BM6" s="35">
        <f t="shared" si="7"/>
        <v>855.8</v>
      </c>
      <c r="BN6" s="35">
        <f t="shared" si="7"/>
        <v>789.46</v>
      </c>
      <c r="BO6" s="35">
        <f t="shared" si="7"/>
        <v>826.83</v>
      </c>
      <c r="BP6" s="34" t="str">
        <f>IF(BP7="","",IF(BP7="-","【-】","【"&amp;SUBSTITUTE(TEXT(BP7,"#,##0.00"),"-","△")&amp;"】"))</f>
        <v>【765.47】</v>
      </c>
      <c r="BQ6" s="35">
        <f>IF(BQ7="",NA(),BQ7)</f>
        <v>67.94</v>
      </c>
      <c r="BR6" s="35">
        <f t="shared" ref="BR6:BZ6" si="8">IF(BR7="",NA(),BR7)</f>
        <v>70.12</v>
      </c>
      <c r="BS6" s="35">
        <f t="shared" si="8"/>
        <v>62.57</v>
      </c>
      <c r="BT6" s="35">
        <f t="shared" si="8"/>
        <v>63.98</v>
      </c>
      <c r="BU6" s="35">
        <f t="shared" si="8"/>
        <v>61.52</v>
      </c>
      <c r="BV6" s="35">
        <f t="shared" si="8"/>
        <v>52.19</v>
      </c>
      <c r="BW6" s="35">
        <f t="shared" si="8"/>
        <v>55.32</v>
      </c>
      <c r="BX6" s="35">
        <f t="shared" si="8"/>
        <v>59.8</v>
      </c>
      <c r="BY6" s="35">
        <f t="shared" si="8"/>
        <v>57.77</v>
      </c>
      <c r="BZ6" s="35">
        <f t="shared" si="8"/>
        <v>57.31</v>
      </c>
      <c r="CA6" s="34" t="str">
        <f>IF(CA7="","",IF(CA7="-","【-】","【"&amp;SUBSTITUTE(TEXT(CA7,"#,##0.00"),"-","△")&amp;"】"))</f>
        <v>【59.59】</v>
      </c>
      <c r="CB6" s="35">
        <f>IF(CB7="",NA(),CB7)</f>
        <v>167.67</v>
      </c>
      <c r="CC6" s="35">
        <f t="shared" ref="CC6:CK6" si="9">IF(CC7="",NA(),CC7)</f>
        <v>162.58000000000001</v>
      </c>
      <c r="CD6" s="35">
        <f t="shared" si="9"/>
        <v>181.08</v>
      </c>
      <c r="CE6" s="35">
        <f t="shared" si="9"/>
        <v>180.79</v>
      </c>
      <c r="CF6" s="35">
        <f t="shared" si="9"/>
        <v>155.75</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67.23</v>
      </c>
      <c r="CN6" s="35">
        <f t="shared" ref="CN6:CV6" si="10">IF(CN7="",NA(),CN7)</f>
        <v>64.95</v>
      </c>
      <c r="CO6" s="35">
        <f t="shared" si="10"/>
        <v>70.709999999999994</v>
      </c>
      <c r="CP6" s="35">
        <f t="shared" si="10"/>
        <v>70.239999999999995</v>
      </c>
      <c r="CQ6" s="35">
        <f t="shared" si="10"/>
        <v>73.59</v>
      </c>
      <c r="CR6" s="35">
        <f t="shared" si="10"/>
        <v>52.31</v>
      </c>
      <c r="CS6" s="35">
        <f t="shared" si="10"/>
        <v>60.65</v>
      </c>
      <c r="CT6" s="35">
        <f t="shared" si="10"/>
        <v>51.75</v>
      </c>
      <c r="CU6" s="35">
        <f t="shared" si="10"/>
        <v>50.68</v>
      </c>
      <c r="CV6" s="35">
        <f t="shared" si="10"/>
        <v>50.14</v>
      </c>
      <c r="CW6" s="34" t="str">
        <f>IF(CW7="","",IF(CW7="-","【-】","【"&amp;SUBSTITUTE(TEXT(CW7,"#,##0.00"),"-","△")&amp;"】"))</f>
        <v>【51.30】</v>
      </c>
      <c r="CX6" s="35">
        <f>IF(CX7="",NA(),CX7)</f>
        <v>94.83</v>
      </c>
      <c r="CY6" s="35">
        <f t="shared" ref="CY6:DG6" si="11">IF(CY7="",NA(),CY7)</f>
        <v>95.45</v>
      </c>
      <c r="CZ6" s="35">
        <f t="shared" si="11"/>
        <v>96</v>
      </c>
      <c r="DA6" s="35">
        <f t="shared" si="11"/>
        <v>95.85</v>
      </c>
      <c r="DB6" s="35">
        <f t="shared" si="11"/>
        <v>97.04</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0.11</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232131</v>
      </c>
      <c r="D7" s="37">
        <v>47</v>
      </c>
      <c r="E7" s="37">
        <v>17</v>
      </c>
      <c r="F7" s="37">
        <v>5</v>
      </c>
      <c r="G7" s="37">
        <v>0</v>
      </c>
      <c r="H7" s="37" t="s">
        <v>98</v>
      </c>
      <c r="I7" s="37" t="s">
        <v>99</v>
      </c>
      <c r="J7" s="37" t="s">
        <v>100</v>
      </c>
      <c r="K7" s="37" t="s">
        <v>101</v>
      </c>
      <c r="L7" s="37" t="s">
        <v>102</v>
      </c>
      <c r="M7" s="37" t="s">
        <v>103</v>
      </c>
      <c r="N7" s="38" t="s">
        <v>104</v>
      </c>
      <c r="O7" s="38" t="s">
        <v>105</v>
      </c>
      <c r="P7" s="38">
        <v>9.32</v>
      </c>
      <c r="Q7" s="38">
        <v>78.510000000000005</v>
      </c>
      <c r="R7" s="38">
        <v>1925</v>
      </c>
      <c r="S7" s="38">
        <v>172350</v>
      </c>
      <c r="T7" s="38">
        <v>161.22</v>
      </c>
      <c r="U7" s="38">
        <v>1069.04</v>
      </c>
      <c r="V7" s="38">
        <v>16049</v>
      </c>
      <c r="W7" s="38">
        <v>6.92</v>
      </c>
      <c r="X7" s="38">
        <v>2319.2199999999998</v>
      </c>
      <c r="Y7" s="38">
        <v>76.97</v>
      </c>
      <c r="Z7" s="38">
        <v>84.62</v>
      </c>
      <c r="AA7" s="38">
        <v>90.77</v>
      </c>
      <c r="AB7" s="38">
        <v>87.24</v>
      </c>
      <c r="AC7" s="38">
        <v>102.25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1.91</v>
      </c>
      <c r="BG7" s="38">
        <v>1.79</v>
      </c>
      <c r="BH7" s="38">
        <v>1.68</v>
      </c>
      <c r="BI7" s="38">
        <v>1.52</v>
      </c>
      <c r="BJ7" s="38">
        <v>359.95</v>
      </c>
      <c r="BK7" s="38">
        <v>1081.8</v>
      </c>
      <c r="BL7" s="38">
        <v>974.93</v>
      </c>
      <c r="BM7" s="38">
        <v>855.8</v>
      </c>
      <c r="BN7" s="38">
        <v>789.46</v>
      </c>
      <c r="BO7" s="38">
        <v>826.83</v>
      </c>
      <c r="BP7" s="38">
        <v>765.47</v>
      </c>
      <c r="BQ7" s="38">
        <v>67.94</v>
      </c>
      <c r="BR7" s="38">
        <v>70.12</v>
      </c>
      <c r="BS7" s="38">
        <v>62.57</v>
      </c>
      <c r="BT7" s="38">
        <v>63.98</v>
      </c>
      <c r="BU7" s="38">
        <v>61.52</v>
      </c>
      <c r="BV7" s="38">
        <v>52.19</v>
      </c>
      <c r="BW7" s="38">
        <v>55.32</v>
      </c>
      <c r="BX7" s="38">
        <v>59.8</v>
      </c>
      <c r="BY7" s="38">
        <v>57.77</v>
      </c>
      <c r="BZ7" s="38">
        <v>57.31</v>
      </c>
      <c r="CA7" s="38">
        <v>59.59</v>
      </c>
      <c r="CB7" s="38">
        <v>167.67</v>
      </c>
      <c r="CC7" s="38">
        <v>162.58000000000001</v>
      </c>
      <c r="CD7" s="38">
        <v>181.08</v>
      </c>
      <c r="CE7" s="38">
        <v>180.79</v>
      </c>
      <c r="CF7" s="38">
        <v>155.75</v>
      </c>
      <c r="CG7" s="38">
        <v>296.14</v>
      </c>
      <c r="CH7" s="38">
        <v>283.17</v>
      </c>
      <c r="CI7" s="38">
        <v>263.76</v>
      </c>
      <c r="CJ7" s="38">
        <v>274.35000000000002</v>
      </c>
      <c r="CK7" s="38">
        <v>273.52</v>
      </c>
      <c r="CL7" s="38">
        <v>257.86</v>
      </c>
      <c r="CM7" s="38">
        <v>67.23</v>
      </c>
      <c r="CN7" s="38">
        <v>64.95</v>
      </c>
      <c r="CO7" s="38">
        <v>70.709999999999994</v>
      </c>
      <c r="CP7" s="38">
        <v>70.239999999999995</v>
      </c>
      <c r="CQ7" s="38">
        <v>73.59</v>
      </c>
      <c r="CR7" s="38">
        <v>52.31</v>
      </c>
      <c r="CS7" s="38">
        <v>60.65</v>
      </c>
      <c r="CT7" s="38">
        <v>51.75</v>
      </c>
      <c r="CU7" s="38">
        <v>50.68</v>
      </c>
      <c r="CV7" s="38">
        <v>50.14</v>
      </c>
      <c r="CW7" s="38">
        <v>51.3</v>
      </c>
      <c r="CX7" s="38">
        <v>94.83</v>
      </c>
      <c r="CY7" s="38">
        <v>95.45</v>
      </c>
      <c r="CZ7" s="38">
        <v>96</v>
      </c>
      <c r="DA7" s="38">
        <v>95.85</v>
      </c>
      <c r="DB7" s="38">
        <v>97.04</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0.11</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2020-12-04T03:05:17Z</dcterms:created>
  <dcterms:modified xsi:type="dcterms:W3CDTF">2021-02-22T02:33:23Z</dcterms:modified>
  <cp:category/>
</cp:coreProperties>
</file>