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14 経営比較分析表\R2\00作業用\02☆☆HP公表データ\08農業集落排水・漁業集落排水事業\"/>
    </mc:Choice>
  </mc:AlternateContent>
  <workbookProtection workbookAlgorithmName="SHA-512" workbookHashValue="jIupci9VoahTBrx6T0Fmjk7dSZ9uFeu3vFkOlTL1TWwjwDG0HlM8wQ3xgQQZ90IWcc6n3rNOgFrNiyrLpqlBlA==" workbookSaltValue="uiXVlprxSDVZMEjseLVAbA==" workbookSpinCount="100000" lockStructure="1"/>
  <bookViews>
    <workbookView xWindow="0" yWindow="0" windowWidth="20490" windowHeight="7530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AD10" i="4"/>
  <c r="W10" i="4"/>
  <c r="P10" i="4"/>
  <c r="I10" i="4"/>
  <c r="B10" i="4"/>
  <c r="BB8" i="4"/>
  <c r="AT8" i="4"/>
  <c r="AL8" i="4"/>
  <c r="W8" i="4"/>
  <c r="P8" i="4"/>
  <c r="I8" i="4"/>
  <c r="B6" i="4"/>
</calcChain>
</file>

<file path=xl/sharedStrings.xml><?xml version="1.0" encoding="utf-8"?>
<sst xmlns="http://schemas.openxmlformats.org/spreadsheetml/2006/main" count="319" uniqueCount="117">
  <si>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</si>
  <si>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</si>
  <si>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</si>
  <si>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</si>
  <si>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</si>
  <si>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</si>
  <si>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</si>
  <si>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</si>
  <si>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</si>
  <si>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</si>
  <si>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</si>
  <si>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</si>
  <si>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</si>
  <si>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</si>
  <si>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</si>
  <si>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</si>
  <si>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</si>
  <si>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</si>
  <si>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</si>
  <si>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</si>
  <si>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</si>
  <si>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</si>
  <si>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</si>
  <si>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</si>
  <si>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</si>
  <si>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</si>
  <si>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</si>
  <si>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</si>
  <si>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</si>
  <si>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</si>
  <si>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</si>
  <si>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</si>
  <si>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</si>
  <si>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</si>
  <si>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</si>
  <si>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</si>
  <si>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</si>
  <si>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</si>
  <si>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</si>
  <si>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</si>
  <si>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</si>
  <si>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</si>
  <si>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</si>
  <si>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</si>
  <si>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</si>
  <si>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</si>
  <si>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</si>
  <si>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</si>
  <si>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</si>
  <si>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</si>
  <si>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</si>
  <si>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</si>
  <si>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</si>
  <si>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</si>
  <si>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</si>
  <si>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</si>
  <si>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</si>
  <si>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</si>
  <si>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</si>
  <si>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</si>
  <si>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</si>
  <si>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</si>
  <si>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</si>
  <si>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</si>
  <si>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</si>
  <si>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</si>
  <si>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</si>
  <si>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</si>
  <si>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</si>
  <si>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</si>
  <si>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</si>
  <si>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</si>
  <si>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</si>
  <si>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</si>
  <si>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</si>
  <si>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</si>
  <si>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</si>
  <si>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</si>
  <si>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</si>
  <si>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</si>
  <si>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</si>
  <si>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</si>
  <si>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</si>
  <si>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</si>
  <si>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</si>
  <si>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</si>
  <si>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</si>
  <si>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</si>
  <si>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</si>
  <si>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</si>
  <si>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</si>
  <si>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</si>
  <si>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</si>
  <si>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</si>
  <si>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</si>
  <si>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</si>
  <si>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愛知県　犬山市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</si>
  <si>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</si>
  <si>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</si>
  <si>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</si>
  <si>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</si>
  <si>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</si>
  <si>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</si>
  <si>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</si>
  <si>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</si>
  <si>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</si>
  <si>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</si>
  <si>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</si>
  <si>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</si>
  <si>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</si>
  <si>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</si>
  <si>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</si>
  <si>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</si>
  <si>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</si>
  <si>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供用開始が平成13年度であり、施設としては比較的新しいため、大幅な修繕が必要となるような老朽化は進行していない。
　管きょについても、法定耐用年数を超えたものがないため、更新した管きょは少ない。
　ただし、将来の更新時期に備え、計画的な経営や適正な維持管理に努めていく必要がある。現在は、年間計画に基づき、機械装置等の営繕工事を行っている。</t>
    <phoneticPr fontId="4"/>
  </si>
  <si>
    <t xml:space="preserve">　平成13年度より供用開始している。事業は完了しているため、現在は維持管理のみを行っている。
　①経常収支比率・②累積欠損金比率について、令和元年度については財政部局との調整により、現金支出を伴わない支出（減価償却費等）に対する繰入金を受けなかったため、数値が低くなっている。　
　④企業債残高対事業規模比率について、償還ピークが既に過ぎており、残高は年々減少している。現在、新規借入がないため、令和12年度に完済する見込みである。
　⑤経費回収率について、平成30年度に宿泊施設が閉館してから、料金収入が大幅に減っているため、類似団体と比較すると数値が低くなっている。
　⑥汚水処理原価について、企業の施設を考慮した規模で処理場を建設した経緯があるが、当該企業からの使用水量が当初の見込みより大幅に少ないため、類似団体と比較すると高い傾向にある。ただし、当該企業からは、毎年協定に基づき維持管理負担金の収入を受けている。
　⑦施設利用率についても、同様の理由から類似団体と比較すると低い傾向にある。
　⑧水洗化率については、類似団体と比較すると高い傾向にあるが、今後新規に水洗化する世帯が見込めないため、料金収入の大幅な自然増加は見込めない状況である。
</t>
    <rPh sb="50" eb="52">
      <t>ケイジョウ</t>
    </rPh>
    <rPh sb="58" eb="60">
      <t>ルイセキ</t>
    </rPh>
    <rPh sb="60" eb="62">
      <t>ケッソン</t>
    </rPh>
    <rPh sb="62" eb="63">
      <t>キン</t>
    </rPh>
    <rPh sb="63" eb="65">
      <t>ヒリツ</t>
    </rPh>
    <rPh sb="70" eb="75">
      <t>レイワガンネンド</t>
    </rPh>
    <rPh sb="80" eb="84">
      <t>ザイセイブキョク</t>
    </rPh>
    <rPh sb="86" eb="88">
      <t>チョウセイ</t>
    </rPh>
    <rPh sb="92" eb="96">
      <t>ゲンキンシシュツ</t>
    </rPh>
    <rPh sb="97" eb="98">
      <t>トモナ</t>
    </rPh>
    <rPh sb="101" eb="103">
      <t>シシュツ</t>
    </rPh>
    <rPh sb="104" eb="109">
      <t>ゲンカショウキャクヒ</t>
    </rPh>
    <rPh sb="109" eb="110">
      <t>トウ</t>
    </rPh>
    <rPh sb="112" eb="113">
      <t>タイ</t>
    </rPh>
    <rPh sb="115" eb="117">
      <t>クリイレ</t>
    </rPh>
    <rPh sb="117" eb="118">
      <t>キン</t>
    </rPh>
    <rPh sb="119" eb="120">
      <t>ウ</t>
    </rPh>
    <rPh sb="128" eb="130">
      <t>スウチ</t>
    </rPh>
    <rPh sb="131" eb="132">
      <t>ヒク</t>
    </rPh>
    <rPh sb="144" eb="146">
      <t>キギョウ</t>
    </rPh>
    <rPh sb="146" eb="147">
      <t>サイ</t>
    </rPh>
    <rPh sb="147" eb="149">
      <t>ザンダカ</t>
    </rPh>
    <rPh sb="187" eb="189">
      <t>ゲンザイ</t>
    </rPh>
    <rPh sb="190" eb="192">
      <t>シンキ</t>
    </rPh>
    <rPh sb="192" eb="194">
      <t>カリイレ</t>
    </rPh>
    <rPh sb="232" eb="234">
      <t>ヘイセイ</t>
    </rPh>
    <rPh sb="236" eb="238">
      <t>ネンド</t>
    </rPh>
    <rPh sb="239" eb="241">
      <t>シュクハク</t>
    </rPh>
    <rPh sb="241" eb="243">
      <t>シセツ</t>
    </rPh>
    <rPh sb="244" eb="246">
      <t>ヘイカン</t>
    </rPh>
    <rPh sb="251" eb="253">
      <t>リョウキン</t>
    </rPh>
    <rPh sb="253" eb="255">
      <t>シュウニュウ</t>
    </rPh>
    <rPh sb="256" eb="258">
      <t>オオハバ</t>
    </rPh>
    <rPh sb="259" eb="260">
      <t>ヘ</t>
    </rPh>
    <rPh sb="267" eb="271">
      <t>ルイジダンタイ</t>
    </rPh>
    <rPh sb="272" eb="274">
      <t>ヒカク</t>
    </rPh>
    <rPh sb="277" eb="279">
      <t>スウチ</t>
    </rPh>
    <rPh sb="280" eb="281">
      <t>ヒク</t>
    </rPh>
    <rPh sb="292" eb="298">
      <t>オスイショリゲンカ</t>
    </rPh>
    <rPh sb="370" eb="371">
      <t>タカ</t>
    </rPh>
    <rPh sb="409" eb="410">
      <t>ウ</t>
    </rPh>
    <rPh sb="420" eb="422">
      <t>シセツ</t>
    </rPh>
    <rPh sb="422" eb="424">
      <t>リヨウ</t>
    </rPh>
    <rPh sb="424" eb="425">
      <t>リツ</t>
    </rPh>
    <rPh sb="448" eb="449">
      <t>ヒク</t>
    </rPh>
    <rPh sb="510" eb="514">
      <t>リョウキンシュウニュウ</t>
    </rPh>
    <phoneticPr fontId="4"/>
  </si>
  <si>
    <t>　農業集落排水事業としては平成12年度に整備が完了しているため、管きょの新規布設等、大規模な建設費が発生することは直近では見込まれない。
　ただし、将来的には多大な修繕費や施設更新費用が見込まれるため、今後、令和2年度中に経営戦略を作成し、計画的に資金を工面していく。
　現状の維持管理としては、財政状況の厳しい中、効率的に行い、コスト削減に努めていく必要がある。当面は、年度ごとの計画に基づき、営繕工事を行いながら、処理場運転管理委託を継続することで、経費節減を意識した事業経営に努めていく。
　また、将来的には、公共下水道事業への統合も検討しているが、現時点では、農業集落排水として事業を継続していく。</t>
    <rPh sb="109" eb="110">
      <t>ナカ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</si>
</sst>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5-4BC8-878C-BD4FEE84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D5-4BC8-878C-BD4FEE84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AE-4E8A-974A-4771CA0B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AE-4E8A-974A-4771CA0B2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FD-42B9-A71E-05BC4CA1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FD-42B9-A71E-05BC4CA13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48-4F79-B333-16041A86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48-4F79-B333-16041A8659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59.65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151-8AAB-216A21AD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193.99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D-4151-8AAB-216A21AD5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D9-48A2-AD0B-D5BAA39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D9-48A2-AD0B-D5BAA39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773.93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28-40DC-B910-B7ADF1AB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826.83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28-40DC-B910-B7ADF1AB5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DD-4584-A264-0BB016AE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DD-4584-A264-0BB016AE37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949.48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46-415F-8364-536C34FD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273.52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6-415F-8364-536C34FD5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81-4224-A1B7-B5DF6B85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81-4224-A1B7-B5DF6B85A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92.83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B-4080-A9DD-0C46D932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B-4080-A9DD-0C46D932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【165.48】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</row>
    <row r="3" spans="1:78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</row>
    <row r="4" spans="1:78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81" t="str">
        <f>データ!H6</f>
        <v>愛知県　犬山市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1" t="s">
        <v>1</v>
      </c>
      <c r="C7" s="71"/>
      <c r="D7" s="71"/>
      <c r="E7" s="71"/>
      <c r="F7" s="71"/>
      <c r="G7" s="71"/>
      <c r="H7" s="71"/>
      <c r="I7" s="71" t="s">
        <v>2</v>
      </c>
      <c r="J7" s="71"/>
      <c r="K7" s="71"/>
      <c r="L7" s="71"/>
      <c r="M7" s="71"/>
      <c r="N7" s="71"/>
      <c r="O7" s="71"/>
      <c r="P7" s="71" t="s">
        <v>3</v>
      </c>
      <c r="Q7" s="71"/>
      <c r="R7" s="71"/>
      <c r="S7" s="71"/>
      <c r="T7" s="71"/>
      <c r="U7" s="71"/>
      <c r="V7" s="71"/>
      <c r="W7" s="71" t="s">
        <v>4</v>
      </c>
      <c r="X7" s="71"/>
      <c r="Y7" s="71"/>
      <c r="Z7" s="71"/>
      <c r="AA7" s="71"/>
      <c r="AB7" s="71"/>
      <c r="AC7" s="71"/>
      <c r="AD7" s="71" t="s">
        <v>5</v>
      </c>
      <c r="AE7" s="71"/>
      <c r="AF7" s="71"/>
      <c r="AG7" s="71"/>
      <c r="AH7" s="71"/>
      <c r="AI7" s="71"/>
      <c r="AJ7" s="71"/>
      <c r="AK7" s="3"/>
      <c r="AL7" s="71" t="s">
        <v>6</v>
      </c>
      <c r="AM7" s="71"/>
      <c r="AN7" s="71"/>
      <c r="AO7" s="71"/>
      <c r="AP7" s="71"/>
      <c r="AQ7" s="71"/>
      <c r="AR7" s="71"/>
      <c r="AS7" s="71"/>
      <c r="AT7" s="71" t="s">
        <v>7</v>
      </c>
      <c r="AU7" s="71"/>
      <c r="AV7" s="71"/>
      <c r="AW7" s="71"/>
      <c r="AX7" s="71"/>
      <c r="AY7" s="71"/>
      <c r="AZ7" s="71"/>
      <c r="BA7" s="71"/>
      <c r="BB7" s="71" t="s">
        <v>8</v>
      </c>
      <c r="BC7" s="71"/>
      <c r="BD7" s="71"/>
      <c r="BE7" s="71"/>
      <c r="BF7" s="71"/>
      <c r="BG7" s="71"/>
      <c r="BH7" s="71"/>
      <c r="BI7" s="71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8" t="str">
        <f>データ!I6</f>
        <v>法適用</v>
      </c>
      <c r="C8" s="78"/>
      <c r="D8" s="78"/>
      <c r="E8" s="78"/>
      <c r="F8" s="78"/>
      <c r="G8" s="78"/>
      <c r="H8" s="78"/>
      <c r="I8" s="78" t="str">
        <f>データ!J6</f>
        <v>下水道事業</v>
      </c>
      <c r="J8" s="78"/>
      <c r="K8" s="78"/>
      <c r="L8" s="78"/>
      <c r="M8" s="78"/>
      <c r="N8" s="78"/>
      <c r="O8" s="78"/>
      <c r="P8" s="78" t="str">
        <f>データ!K6</f>
        <v>農業集落排水</v>
      </c>
      <c r="Q8" s="78"/>
      <c r="R8" s="78"/>
      <c r="S8" s="78"/>
      <c r="T8" s="78"/>
      <c r="U8" s="78"/>
      <c r="V8" s="78"/>
      <c r="W8" s="78" t="str">
        <f>データ!L6</f>
        <v>F2</v>
      </c>
      <c r="X8" s="78"/>
      <c r="Y8" s="78"/>
      <c r="Z8" s="78"/>
      <c r="AA8" s="78"/>
      <c r="AB8" s="78"/>
      <c r="AC8" s="78"/>
      <c r="AD8" s="79" t="str">
        <f>データ!$M$6</f>
        <v>非設置</v>
      </c>
      <c r="AE8" s="79"/>
      <c r="AF8" s="79"/>
      <c r="AG8" s="79"/>
      <c r="AH8" s="79"/>
      <c r="AI8" s="79"/>
      <c r="AJ8" s="79"/>
      <c r="AK8" s="3"/>
      <c r="AL8" s="75">
        <f>データ!S6</f>
        <v>73884</v>
      </c>
      <c r="AM8" s="75"/>
      <c r="AN8" s="75"/>
      <c r="AO8" s="75"/>
      <c r="AP8" s="75"/>
      <c r="AQ8" s="75"/>
      <c r="AR8" s="75"/>
      <c r="AS8" s="75"/>
      <c r="AT8" s="74">
        <f>データ!T6</f>
        <v>74.900000000000006</v>
      </c>
      <c r="AU8" s="74"/>
      <c r="AV8" s="74"/>
      <c r="AW8" s="74"/>
      <c r="AX8" s="74"/>
      <c r="AY8" s="74"/>
      <c r="AZ8" s="74"/>
      <c r="BA8" s="74"/>
      <c r="BB8" s="74">
        <f>データ!U6</f>
        <v>986.44</v>
      </c>
      <c r="BC8" s="74"/>
      <c r="BD8" s="74"/>
      <c r="BE8" s="74"/>
      <c r="BF8" s="74"/>
      <c r="BG8" s="74"/>
      <c r="BH8" s="74"/>
      <c r="BI8" s="74"/>
      <c r="BJ8" s="3"/>
      <c r="BK8" s="3"/>
      <c r="BL8" s="76" t="s">
        <v>10</v>
      </c>
      <c r="BM8" s="77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71" t="s">
        <v>12</v>
      </c>
      <c r="C9" s="71"/>
      <c r="D9" s="71"/>
      <c r="E9" s="71"/>
      <c r="F9" s="71"/>
      <c r="G9" s="71"/>
      <c r="H9" s="71"/>
      <c r="I9" s="71" t="s">
        <v>13</v>
      </c>
      <c r="J9" s="71"/>
      <c r="K9" s="71"/>
      <c r="L9" s="71"/>
      <c r="M9" s="71"/>
      <c r="N9" s="71"/>
      <c r="O9" s="71"/>
      <c r="P9" s="71" t="s">
        <v>14</v>
      </c>
      <c r="Q9" s="71"/>
      <c r="R9" s="71"/>
      <c r="S9" s="71"/>
      <c r="T9" s="71"/>
      <c r="U9" s="71"/>
      <c r="V9" s="71"/>
      <c r="W9" s="71" t="s">
        <v>15</v>
      </c>
      <c r="X9" s="71"/>
      <c r="Y9" s="71"/>
      <c r="Z9" s="71"/>
      <c r="AA9" s="71"/>
      <c r="AB9" s="71"/>
      <c r="AC9" s="71"/>
      <c r="AD9" s="71" t="s">
        <v>16</v>
      </c>
      <c r="AE9" s="71"/>
      <c r="AF9" s="71"/>
      <c r="AG9" s="71"/>
      <c r="AH9" s="71"/>
      <c r="AI9" s="71"/>
      <c r="AJ9" s="71"/>
      <c r="AK9" s="3"/>
      <c r="AL9" s="71" t="s">
        <v>17</v>
      </c>
      <c r="AM9" s="71"/>
      <c r="AN9" s="71"/>
      <c r="AO9" s="71"/>
      <c r="AP9" s="71"/>
      <c r="AQ9" s="71"/>
      <c r="AR9" s="71"/>
      <c r="AS9" s="71"/>
      <c r="AT9" s="71" t="s">
        <v>18</v>
      </c>
      <c r="AU9" s="71"/>
      <c r="AV9" s="71"/>
      <c r="AW9" s="71"/>
      <c r="AX9" s="71"/>
      <c r="AY9" s="71"/>
      <c r="AZ9" s="71"/>
      <c r="BA9" s="71"/>
      <c r="BB9" s="71" t="s">
        <v>19</v>
      </c>
      <c r="BC9" s="71"/>
      <c r="BD9" s="71"/>
      <c r="BE9" s="71"/>
      <c r="BF9" s="71"/>
      <c r="BG9" s="71"/>
      <c r="BH9" s="71"/>
      <c r="BI9" s="71"/>
      <c r="BJ9" s="3"/>
      <c r="BK9" s="3"/>
      <c r="BL9" s="72" t="s">
        <v>20</v>
      </c>
      <c r="BM9" s="7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74" t="str">
        <f>データ!N6</f>
        <v>-</v>
      </c>
      <c r="C10" s="74"/>
      <c r="D10" s="74"/>
      <c r="E10" s="74"/>
      <c r="F10" s="74"/>
      <c r="G10" s="74"/>
      <c r="H10" s="74"/>
      <c r="I10" s="74">
        <f>データ!O6</f>
        <v>77.400000000000006</v>
      </c>
      <c r="J10" s="74"/>
      <c r="K10" s="74"/>
      <c r="L10" s="74"/>
      <c r="M10" s="74"/>
      <c r="N10" s="74"/>
      <c r="O10" s="74"/>
      <c r="P10" s="74">
        <f>データ!P6</f>
        <v>0.42</v>
      </c>
      <c r="Q10" s="74"/>
      <c r="R10" s="74"/>
      <c r="S10" s="74"/>
      <c r="T10" s="74"/>
      <c r="U10" s="74"/>
      <c r="V10" s="74"/>
      <c r="W10" s="74">
        <f>データ!Q6</f>
        <v>52.7</v>
      </c>
      <c r="X10" s="74"/>
      <c r="Y10" s="74"/>
      <c r="Z10" s="74"/>
      <c r="AA10" s="74"/>
      <c r="AB10" s="74"/>
      <c r="AC10" s="74"/>
      <c r="AD10" s="75">
        <f>データ!R6</f>
        <v>1771</v>
      </c>
      <c r="AE10" s="75"/>
      <c r="AF10" s="75"/>
      <c r="AG10" s="75"/>
      <c r="AH10" s="75"/>
      <c r="AI10" s="75"/>
      <c r="AJ10" s="75"/>
      <c r="AK10" s="2"/>
      <c r="AL10" s="75">
        <f>データ!V6</f>
        <v>307</v>
      </c>
      <c r="AM10" s="75"/>
      <c r="AN10" s="75"/>
      <c r="AO10" s="75"/>
      <c r="AP10" s="75"/>
      <c r="AQ10" s="75"/>
      <c r="AR10" s="75"/>
      <c r="AS10" s="75"/>
      <c r="AT10" s="74">
        <f>データ!W6</f>
        <v>0.35</v>
      </c>
      <c r="AU10" s="74"/>
      <c r="AV10" s="74"/>
      <c r="AW10" s="74"/>
      <c r="AX10" s="74"/>
      <c r="AY10" s="74"/>
      <c r="AZ10" s="74"/>
      <c r="BA10" s="74"/>
      <c r="BB10" s="74">
        <f>データ!X6</f>
        <v>877.14</v>
      </c>
      <c r="BC10" s="74"/>
      <c r="BD10" s="74"/>
      <c r="BE10" s="74"/>
      <c r="BF10" s="74"/>
      <c r="BG10" s="74"/>
      <c r="BH10" s="74"/>
      <c r="BI10" s="74"/>
      <c r="BJ10" s="2"/>
      <c r="BK10" s="2"/>
      <c r="BL10" s="58" t="s">
        <v>22</v>
      </c>
      <c r="BM10" s="59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24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25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52" t="s">
        <v>26</v>
      </c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4"/>
    </row>
    <row r="15" spans="1:78" ht="13.5" customHeight="1" x14ac:dyDescent="0.15">
      <c r="A15" s="2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1"/>
      <c r="BK15" s="2"/>
      <c r="BL15" s="55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  <c r="BY15" s="56"/>
      <c r="BZ15" s="5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5" t="s">
        <v>115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2" t="s">
        <v>27</v>
      </c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5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114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 x14ac:dyDescent="0.15">
      <c r="A60" s="2"/>
      <c r="B60" s="49" t="s">
        <v>28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1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 x14ac:dyDescent="0.15">
      <c r="A61" s="2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1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2" t="s">
        <v>29</v>
      </c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5"/>
      <c r="BM65" s="56"/>
      <c r="BN65" s="56"/>
      <c r="BO65" s="56"/>
      <c r="BP65" s="56"/>
      <c r="BQ65" s="56"/>
      <c r="BR65" s="56"/>
      <c r="BS65" s="56"/>
      <c r="BT65" s="56"/>
      <c r="BU65" s="56"/>
      <c r="BV65" s="56"/>
      <c r="BW65" s="56"/>
      <c r="BX65" s="56"/>
      <c r="BY65" s="56"/>
      <c r="BZ65" s="5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3" t="s">
        <v>116</v>
      </c>
      <c r="BM66" s="44"/>
      <c r="BN66" s="44"/>
      <c r="BO66" s="44"/>
      <c r="BP66" s="44"/>
      <c r="BQ66" s="44"/>
      <c r="BR66" s="44"/>
      <c r="BS66" s="44"/>
      <c r="BT66" s="44"/>
      <c r="BU66" s="44"/>
      <c r="BV66" s="44"/>
      <c r="BW66" s="44"/>
      <c r="BX66" s="44"/>
      <c r="BY66" s="44"/>
      <c r="BZ66" s="45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3"/>
      <c r="BM67" s="44"/>
      <c r="BN67" s="44"/>
      <c r="BO67" s="44"/>
      <c r="BP67" s="44"/>
      <c r="BQ67" s="44"/>
      <c r="BR67" s="44"/>
      <c r="BS67" s="44"/>
      <c r="BT67" s="44"/>
      <c r="BU67" s="44"/>
      <c r="BV67" s="44"/>
      <c r="BW67" s="44"/>
      <c r="BX67" s="44"/>
      <c r="BY67" s="44"/>
      <c r="BZ67" s="45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3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5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3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5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3"/>
      <c r="BM70" s="44"/>
      <c r="BN70" s="44"/>
      <c r="BO70" s="44"/>
      <c r="BP70" s="44"/>
      <c r="BQ70" s="44"/>
      <c r="BR70" s="44"/>
      <c r="BS70" s="44"/>
      <c r="BT70" s="44"/>
      <c r="BU70" s="44"/>
      <c r="BV70" s="44"/>
      <c r="BW70" s="44"/>
      <c r="BX70" s="44"/>
      <c r="BY70" s="44"/>
      <c r="BZ70" s="45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3"/>
      <c r="BM71" s="44"/>
      <c r="BN71" s="44"/>
      <c r="BO71" s="44"/>
      <c r="BP71" s="44"/>
      <c r="BQ71" s="44"/>
      <c r="BR71" s="44"/>
      <c r="BS71" s="44"/>
      <c r="BT71" s="44"/>
      <c r="BU71" s="44"/>
      <c r="BV71" s="44"/>
      <c r="BW71" s="44"/>
      <c r="BX71" s="44"/>
      <c r="BY71" s="44"/>
      <c r="BZ71" s="45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3"/>
      <c r="BM72" s="44"/>
      <c r="BN72" s="44"/>
      <c r="BO72" s="44"/>
      <c r="BP72" s="44"/>
      <c r="BQ72" s="44"/>
      <c r="BR72" s="44"/>
      <c r="BS72" s="44"/>
      <c r="BT72" s="44"/>
      <c r="BU72" s="44"/>
      <c r="BV72" s="44"/>
      <c r="BW72" s="44"/>
      <c r="BX72" s="44"/>
      <c r="BY72" s="44"/>
      <c r="BZ72" s="45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3"/>
      <c r="BM73" s="44"/>
      <c r="BN73" s="44"/>
      <c r="BO73" s="44"/>
      <c r="BP73" s="44"/>
      <c r="BQ73" s="44"/>
      <c r="BR73" s="44"/>
      <c r="BS73" s="44"/>
      <c r="BT73" s="44"/>
      <c r="BU73" s="44"/>
      <c r="BV73" s="44"/>
      <c r="BW73" s="44"/>
      <c r="BX73" s="44"/>
      <c r="BY73" s="44"/>
      <c r="BZ73" s="45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3"/>
      <c r="BM74" s="44"/>
      <c r="BN74" s="44"/>
      <c r="BO74" s="44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5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3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5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3"/>
      <c r="BM76" s="44"/>
      <c r="BN76" s="44"/>
      <c r="BO76" s="44"/>
      <c r="BP76" s="44"/>
      <c r="BQ76" s="44"/>
      <c r="BR76" s="44"/>
      <c r="BS76" s="44"/>
      <c r="BT76" s="44"/>
      <c r="BU76" s="44"/>
      <c r="BV76" s="44"/>
      <c r="BW76" s="44"/>
      <c r="BX76" s="44"/>
      <c r="BY76" s="44"/>
      <c r="BZ76" s="45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3"/>
      <c r="BM77" s="44"/>
      <c r="BN77" s="44"/>
      <c r="BO77" s="44"/>
      <c r="BP77" s="44"/>
      <c r="BQ77" s="44"/>
      <c r="BR77" s="44"/>
      <c r="BS77" s="44"/>
      <c r="BT77" s="44"/>
      <c r="BU77" s="44"/>
      <c r="BV77" s="44"/>
      <c r="BW77" s="44"/>
      <c r="BX77" s="44"/>
      <c r="BY77" s="44"/>
      <c r="BZ77" s="45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3"/>
      <c r="BM78" s="44"/>
      <c r="BN78" s="44"/>
      <c r="BO78" s="44"/>
      <c r="BP78" s="44"/>
      <c r="BQ78" s="44"/>
      <c r="BR78" s="44"/>
      <c r="BS78" s="44"/>
      <c r="BT78" s="44"/>
      <c r="BU78" s="44"/>
      <c r="BV78" s="44"/>
      <c r="BW78" s="44"/>
      <c r="BX78" s="44"/>
      <c r="BY78" s="44"/>
      <c r="BZ78" s="45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3"/>
      <c r="BM79" s="44"/>
      <c r="BN79" s="44"/>
      <c r="BO79" s="44"/>
      <c r="BP79" s="44"/>
      <c r="BQ79" s="44"/>
      <c r="BR79" s="44"/>
      <c r="BS79" s="44"/>
      <c r="BT79" s="44"/>
      <c r="BU79" s="44"/>
      <c r="BV79" s="44"/>
      <c r="BW79" s="44"/>
      <c r="BX79" s="44"/>
      <c r="BY79" s="44"/>
      <c r="BZ79" s="45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3"/>
      <c r="BM80" s="44"/>
      <c r="BN80" s="44"/>
      <c r="BO80" s="44"/>
      <c r="BP80" s="44"/>
      <c r="BQ80" s="44"/>
      <c r="BR80" s="44"/>
      <c r="BS80" s="44"/>
      <c r="BT80" s="44"/>
      <c r="BU80" s="44"/>
      <c r="BV80" s="44"/>
      <c r="BW80" s="44"/>
      <c r="BX80" s="44"/>
      <c r="BY80" s="44"/>
      <c r="BZ80" s="45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3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6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7"/>
      <c r="BX82" s="47"/>
      <c r="BY82" s="47"/>
      <c r="BZ82" s="48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【102.97】</v>
      </c>
      <c r="F85" s="26" t="str">
        <f>データ!AT6</f>
        <v>【165.48】</v>
      </c>
      <c r="G85" s="26" t="str">
        <f>データ!BE6</f>
        <v>【33.84】</v>
      </c>
      <c r="H85" s="26" t="str">
        <f>データ!BP6</f>
        <v>【765.47】</v>
      </c>
      <c r="I85" s="26" t="str">
        <f>データ!CA6</f>
        <v>【59.59】</v>
      </c>
      <c r="J85" s="26" t="str">
        <f>データ!CL6</f>
        <v>【257.86】</v>
      </c>
      <c r="K85" s="26" t="str">
        <f>データ!CW6</f>
        <v>【51.30】</v>
      </c>
      <c r="L85" s="26" t="str">
        <f>データ!DH6</f>
        <v>【86.22】</v>
      </c>
      <c r="M85" s="26" t="str">
        <f>データ!DS6</f>
        <v>【24.97】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M8cpaPb0UMh5ZKB6dyFou9QdLyoi3fjHamlvRHcPIIPr5xrRwy116PtCWc5zea9jP0oAcEXL5ZTsoK1zUWHpTQ==" saltValue="p7j2d7wB07FcpHtfDbEED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83" t="s">
        <v>52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5"/>
      <c r="Y3" s="89" t="s">
        <v>53</v>
      </c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/>
      <c r="DI3" s="82" t="s">
        <v>54</v>
      </c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  <c r="EO3" s="82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8"/>
      <c r="Y4" s="82" t="s">
        <v>56</v>
      </c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 t="s">
        <v>57</v>
      </c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 t="s">
        <v>58</v>
      </c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 t="s">
        <v>59</v>
      </c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 t="s">
        <v>60</v>
      </c>
      <c r="BR4" s="82"/>
      <c r="BS4" s="82"/>
      <c r="BT4" s="82"/>
      <c r="BU4" s="82"/>
      <c r="BV4" s="82"/>
      <c r="BW4" s="82"/>
      <c r="BX4" s="82"/>
      <c r="BY4" s="82"/>
      <c r="BZ4" s="82"/>
      <c r="CA4" s="82"/>
      <c r="CB4" s="82" t="s">
        <v>61</v>
      </c>
      <c r="CC4" s="82"/>
      <c r="CD4" s="82"/>
      <c r="CE4" s="82"/>
      <c r="CF4" s="82"/>
      <c r="CG4" s="82"/>
      <c r="CH4" s="82"/>
      <c r="CI4" s="82"/>
      <c r="CJ4" s="82"/>
      <c r="CK4" s="82"/>
      <c r="CL4" s="82"/>
      <c r="CM4" s="82" t="s">
        <v>62</v>
      </c>
      <c r="CN4" s="82"/>
      <c r="CO4" s="82"/>
      <c r="CP4" s="82"/>
      <c r="CQ4" s="82"/>
      <c r="CR4" s="82"/>
      <c r="CS4" s="82"/>
      <c r="CT4" s="82"/>
      <c r="CU4" s="82"/>
      <c r="CV4" s="82"/>
      <c r="CW4" s="82"/>
      <c r="CX4" s="82" t="s">
        <v>63</v>
      </c>
      <c r="CY4" s="82"/>
      <c r="CZ4" s="82"/>
      <c r="DA4" s="82"/>
      <c r="DB4" s="82"/>
      <c r="DC4" s="82"/>
      <c r="DD4" s="82"/>
      <c r="DE4" s="82"/>
      <c r="DF4" s="82"/>
      <c r="DG4" s="82"/>
      <c r="DH4" s="82"/>
      <c r="DI4" s="82" t="s">
        <v>64</v>
      </c>
      <c r="DJ4" s="82"/>
      <c r="DK4" s="82"/>
      <c r="DL4" s="82"/>
      <c r="DM4" s="82"/>
      <c r="DN4" s="82"/>
      <c r="DO4" s="82"/>
      <c r="DP4" s="82"/>
      <c r="DQ4" s="82"/>
      <c r="DR4" s="82"/>
      <c r="DS4" s="82"/>
      <c r="DT4" s="82" t="s">
        <v>65</v>
      </c>
      <c r="DU4" s="82"/>
      <c r="DV4" s="82"/>
      <c r="DW4" s="82"/>
      <c r="DX4" s="82"/>
      <c r="DY4" s="82"/>
      <c r="DZ4" s="82"/>
      <c r="EA4" s="82"/>
      <c r="EB4" s="82"/>
      <c r="EC4" s="82"/>
      <c r="ED4" s="82"/>
      <c r="EE4" s="82" t="s">
        <v>66</v>
      </c>
      <c r="EF4" s="82"/>
      <c r="EG4" s="82"/>
      <c r="EH4" s="82"/>
      <c r="EI4" s="82"/>
      <c r="EJ4" s="82"/>
      <c r="EK4" s="82"/>
      <c r="EL4" s="82"/>
      <c r="EM4" s="82"/>
      <c r="EN4" s="82"/>
      <c r="EO4" s="82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2019</v>
      </c>
      <c r="C6" s="33">
        <f t="shared" ref="C6:X6" si="3">C7</f>
        <v>232157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愛知県　犬山市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77.400000000000006</v>
      </c>
      <c r="P6" s="34">
        <f t="shared" si="3"/>
        <v>0.42</v>
      </c>
      <c r="Q6" s="34">
        <f t="shared" si="3"/>
        <v>52.7</v>
      </c>
      <c r="R6" s="34">
        <f t="shared" si="3"/>
        <v>1771</v>
      </c>
      <c r="S6" s="34">
        <f t="shared" si="3"/>
        <v>73884</v>
      </c>
      <c r="T6" s="34">
        <f t="shared" si="3"/>
        <v>74.900000000000006</v>
      </c>
      <c r="U6" s="34">
        <f t="shared" si="3"/>
        <v>986.44</v>
      </c>
      <c r="V6" s="34">
        <f t="shared" si="3"/>
        <v>307</v>
      </c>
      <c r="W6" s="34">
        <f t="shared" si="3"/>
        <v>0.35</v>
      </c>
      <c r="X6" s="34">
        <f t="shared" si="3"/>
        <v>877.14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92.52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103.6</v>
      </c>
      <c r="AI6" s="34" t="str">
        <f>IF(AI7="","",IF(AI7="-","【-】","【"&amp;SUBSTITUTE(TEXT(AI7,"#,##0.00"),"-","△")&amp;"】"))</f>
        <v>【102.97】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5">
        <f t="shared" si="5"/>
        <v>59.65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193.99</v>
      </c>
      <c r="AT6" s="34" t="str">
        <f>IF(AT7="","",IF(AT7="-","【-】","【"&amp;SUBSTITUTE(TEXT(AT7,"#,##0.00"),"-","△")&amp;"】"))</f>
        <v>【165.48】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45.8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26.99</v>
      </c>
      <c r="BE6" s="34" t="str">
        <f>IF(BE7="","",IF(BE7="-","【-】","【"&amp;SUBSTITUTE(TEXT(BE7,"#,##0.00"),"-","△")&amp;"】"))</f>
        <v>【33.84】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773.93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10.79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949.48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22.25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92.83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7.05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23.06</v>
      </c>
      <c r="DS6" s="34" t="str">
        <f>IF(DS7="","",IF(DS7="-","【-】","【"&amp;SUBSTITUTE(TEXT(DS7,"#,##0.00"),"-","△")&amp;"】"))</f>
        <v>【24.97】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4">
        <f t="shared" si="14"/>
        <v>0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2019</v>
      </c>
      <c r="C7" s="37">
        <v>232157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77.400000000000006</v>
      </c>
      <c r="P7" s="38">
        <v>0.42</v>
      </c>
      <c r="Q7" s="38">
        <v>52.7</v>
      </c>
      <c r="R7" s="38">
        <v>1771</v>
      </c>
      <c r="S7" s="38">
        <v>73884</v>
      </c>
      <c r="T7" s="38">
        <v>74.900000000000006</v>
      </c>
      <c r="U7" s="38">
        <v>986.44</v>
      </c>
      <c r="V7" s="38">
        <v>307</v>
      </c>
      <c r="W7" s="38">
        <v>0.35</v>
      </c>
      <c r="X7" s="38">
        <v>877.14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92.52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103.6</v>
      </c>
      <c r="AI7" s="38">
        <v>102.97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59.65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193.99</v>
      </c>
      <c r="AT7" s="38">
        <v>165.48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45.8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26.99</v>
      </c>
      <c r="BE7" s="38">
        <v>33.840000000000003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773.93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826.83</v>
      </c>
      <c r="BP7" s="38">
        <v>765.47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10.79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57.31</v>
      </c>
      <c r="CA7" s="38">
        <v>59.59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949.48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273.52</v>
      </c>
      <c r="CL7" s="38">
        <v>257.86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22.25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50.14</v>
      </c>
      <c r="CW7" s="38">
        <v>51.3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92.83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84.98</v>
      </c>
      <c r="DH7" s="38">
        <v>86.22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7.05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23.06</v>
      </c>
      <c r="DS7" s="38">
        <v>24.97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0.02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8" x14ac:dyDescent="0.15">
      <c r="B13" t="s">
        <v>110</v>
      </c>
      <c r="C13" t="s">
        <v>111</v>
      </c>
      <c r="D13" t="s">
        <v>110</v>
      </c>
      <c r="E13" t="s">
        <v>110</v>
      </c>
      <c r="F13" t="s">
        <v>112</v>
      </c>
      <c r="G13" t="s">
        <v>113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oa</cp:lastModifiedBy>
  <cp:lastPrinted>2021-01-20T01:57:46Z</cp:lastPrinted>
  <dcterms:created xsi:type="dcterms:W3CDTF">2020-12-04T02:36:59Z</dcterms:created>
  <dcterms:modified xsi:type="dcterms:W3CDTF">2021-02-22T02:33:51Z</dcterms:modified>
  <cp:category/>
</cp:coreProperties>
</file>