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2\00作業用\02☆☆HP公表データ\08農業集落排水・漁業集落排水事業\"/>
    </mc:Choice>
  </mc:AlternateContent>
  <workbookProtection workbookAlgorithmName="SHA-512" workbookHashValue="CPZ30TlV8MEnkeZIqz4lYN92X6pP7qDWMbyFQ2ejlJMip7/4uK3q26m23ph66up3gECfctj4Lu0WM2dyT6szCA==" workbookSaltValue="NGuqB9KY/lfn4GJQlYttTQ==" workbookSpinCount="100000" lockStructure="1"/>
  <bookViews>
    <workbookView xWindow="0" yWindow="0" windowWidth="20490" windowHeight="75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W10" i="4"/>
  <c r="I10" i="4"/>
  <c r="BB8" i="4"/>
  <c r="AL8"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<sst xmlns="http://schemas.openxmlformats.org/spreadsheetml/2006/main" count="236" uniqueCount="119">
  <si>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</si>
  <si>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</si>
  <si>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</si>
  <si>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</si>
  <si>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</si>
  <si>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</si>
  <si>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</si>
  <si>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</si>
  <si>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</si>
  <si>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</si>
  <si>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</si>
  <si>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</si>
  <si>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</si>
  <si>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</si>
  <si>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</si>
  <si>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</si>
  <si>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</si>
  <si>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</si>
  <si>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</si>
  <si>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</si>
  <si>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</si>
  <si>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</si>
  <si>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</si>
  <si>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</si>
  <si>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</si>
  <si>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</si>
  <si>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</si>
  <si>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</si>
  <si>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</si>
  <si>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</si>
  <si>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</si>
  <si>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</si>
  <si>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</si>
  <si>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</si>
  <si>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</si>
  <si>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</si>
  <si>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</si>
  <si>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</si>
  <si>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</si>
  <si>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</si>
  <si>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</si>
  <si>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</si>
  <si>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</si>
  <si>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</si>
  <si>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</si>
  <si>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</si>
  <si>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</si>
  <si>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</si>
  <si>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</si>
  <si>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</si>
  <si>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</si>
  <si>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</si>
  <si>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</si>
  <si>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</si>
  <si>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</si>
  <si>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</si>
  <si>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</si>
  <si>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</si>
  <si>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</si>
  <si>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</si>
  <si>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</si>
  <si>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</si>
  <si>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</si>
  <si>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</si>
  <si>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</si>
  <si>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</si>
  <si>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</si>
  <si>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</si>
  <si>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</si>
  <si>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</si>
  <si>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</si>
  <si>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</si>
  <si>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</si>
  <si>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</si>
  <si>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</si>
  <si>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</si>
  <si>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</si>
  <si>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</si>
  <si>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</si>
  <si>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</si>
  <si>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</si>
  <si>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</si>
  <si>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</si>
  <si>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</si>
  <si>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</si>
  <si>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</si>
  <si>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</si>
  <si>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</si>
  <si>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</si>
  <si>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</si>
  <si>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</si>
  <si>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</si>
  <si>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</si>
  <si>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</si>
  <si>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</si>
  <si>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</si>
  <si>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</si>
  <si>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</si>
  <si>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大府市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</si>
  <si>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</si>
  <si>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</si>
  <si>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</si>
  <si>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</si>
  <si>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</si>
  <si>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</si>
  <si>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</si>
  <si>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</si>
  <si>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</si>
  <si>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</si>
  <si>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</si>
  <si>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</si>
  <si>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</si>
  <si>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</si>
  <si>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</si>
  <si>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</si>
  <si>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</si>
  <si>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平成4年度より供用を開始しており、整備は完了していますので、区域内住民から新規要望に応じて、管渠及び公共汚水桝を設置している状況です。
　令和元年度末に農業集落排水事業そのものを廃止し、令和2年度から公共下水道へ統合しました。また、処理場については、民間企業に売却しました。
　①収益的収支比率は、打切り決算の影響により総費用が減少したため上昇しています。また、水準は100％に達しておらず、今後、料金改定等の取組が必要です。
　④企業債残高対事業規模比率では、企業債残高全額が公費負担となるものであり、また、新たな企業債を発行することもなく、令和元年度に農業集落排水事業における全ての企業債の償還が終了しました。
　⑤経費回収率は、打切り決算の影響により汚水処理費が減少したため上昇しています。その結果、水準は100％に達していませんが、類似団体の平均より高い数値となっています。
　⑥汚水処理原価は、打切り決算の影響による汚水処理費の減少に伴い、減少しています。
　⑦施設利用率は、類似団体の平均より上回っており、適正な規模であると判断できます。
　⑧水洗化率でも、類似団体の平均より上回っており、100％の数値となっているため適正な汚水処理ができていると判断できます。</t>
    <rPh sb="126" eb="128">
      <t>ミンカン</t>
    </rPh>
    <rPh sb="128" eb="130">
      <t>キギョウ</t>
    </rPh>
    <rPh sb="131" eb="133">
      <t>バイキャク</t>
    </rPh>
    <rPh sb="150" eb="152">
      <t>ウチキ</t>
    </rPh>
    <rPh sb="153" eb="155">
      <t>ケッサン</t>
    </rPh>
    <rPh sb="156" eb="158">
      <t>エイキョウ</t>
    </rPh>
    <rPh sb="161" eb="164">
      <t>ソウヒヨウ</t>
    </rPh>
    <rPh sb="165" eb="167">
      <t>ゲンショウ</t>
    </rPh>
    <rPh sb="171" eb="173">
      <t>ジョウショウ</t>
    </rPh>
    <rPh sb="318" eb="320">
      <t>ウチキ</t>
    </rPh>
    <rPh sb="321" eb="323">
      <t>ケッサン</t>
    </rPh>
    <rPh sb="324" eb="326">
      <t>エイキョウ</t>
    </rPh>
    <rPh sb="329" eb="331">
      <t>オスイ</t>
    </rPh>
    <rPh sb="331" eb="333">
      <t>ショリ</t>
    </rPh>
    <rPh sb="333" eb="334">
      <t>ヒ</t>
    </rPh>
    <rPh sb="335" eb="337">
      <t>ゲンショウ</t>
    </rPh>
    <rPh sb="341" eb="343">
      <t>ジョウショウ</t>
    </rPh>
    <rPh sb="351" eb="353">
      <t>ケッカ</t>
    </rPh>
    <rPh sb="380" eb="381">
      <t>タカ</t>
    </rPh>
    <rPh sb="403" eb="405">
      <t>ウチキ</t>
    </rPh>
    <rPh sb="406" eb="408">
      <t>ケッサン</t>
    </rPh>
    <rPh sb="409" eb="411">
      <t>エイキョウ</t>
    </rPh>
    <rPh sb="414" eb="416">
      <t>オスイ</t>
    </rPh>
    <rPh sb="416" eb="418">
      <t>ショリ</t>
    </rPh>
    <rPh sb="418" eb="419">
      <t>ヒ</t>
    </rPh>
    <rPh sb="420" eb="422">
      <t>ゲンショウ</t>
    </rPh>
    <rPh sb="423" eb="424">
      <t>トモナ</t>
    </rPh>
    <rPh sb="426" eb="428">
      <t>ゲンショウ</t>
    </rPh>
    <phoneticPr fontId="4"/>
  </si>
  <si>
    <t>　令和元年度末に農業集落排水事業を廃止し、令和2年度から公共下水道事業に統合しました。また、令和元年度に企業債の償還も完了しています。しかし、管渠の老朽化対策の検討は必要であり、今後は、適正な使用料の検討も進めていく必要があります。
※公共下水道事業は、農業集落排水事業の統合も含めた経営戦略を令和元年度に策定しています。</t>
    <rPh sb="118" eb="120">
      <t>コウキョウ</t>
    </rPh>
    <rPh sb="120" eb="123">
      <t>ゲスイドウ</t>
    </rPh>
    <rPh sb="123" eb="125">
      <t>ジギョウ</t>
    </rPh>
    <rPh sb="127" eb="135">
      <t>ノウギョウシュウラクハイスイジギョウ</t>
    </rPh>
    <rPh sb="136" eb="138">
      <t>トウゴウ</t>
    </rPh>
    <rPh sb="139" eb="140">
      <t>フク</t>
    </rPh>
    <rPh sb="147" eb="149">
      <t>レイワ</t>
    </rPh>
    <rPh sb="149" eb="151">
      <t>ガンネン</t>
    </rPh>
    <rPh sb="151" eb="152">
      <t>ド</t>
    </rPh>
    <rPh sb="153" eb="155">
      <t>サクテイ</t>
    </rPh>
    <phoneticPr fontId="4"/>
  </si>
  <si>
    <r>
      <t xml:space="preserve">　昭和63年度から管渠布設工事を行っているため、②管渠老朽化率の対象となる法定耐用年数を超える管渠はありません。
　そのため計画的な管渠の入替等の更新は実施しておらず、差し迫った部分的な補修の必要箇所もなく、③管渠改善率は０％の状況です。
　令和2年度に公共下水道に接続が完了し、処理場を売却したため、今後は処理場に係る修繕、更新経費が削減されます。
　しかし、公共下水道の管渠と同様、いずれ一度に更新時期を迎えるため、更新費用の平準化と費用捻出の方法を検討していく必要があります。
</t>
    </r>
    <r>
      <rPr>
        <sz val="11"/>
        <color rgb="FFFF0000"/>
        <rFont val="ＭＳ ゴシック"/>
        <family val="3"/>
        <charset val="128"/>
      </rPr>
      <t xml:space="preserve">
</t>
    </r>
    <rPh sb="136" eb="138">
      <t>カンリョウ</t>
    </rPh>
    <rPh sb="144" eb="146">
      <t>バイキャク</t>
    </rPh>
    <rPh sb="151" eb="153">
      <t>コンゴ</t>
    </rPh>
    <rPh sb="154" eb="157">
      <t>ショリジョウ</t>
    </rPh>
    <rPh sb="158" eb="159">
      <t>カカ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</si>
</sst>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C64-47F8-9267-828B87671BE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EC64-47F8-9267-828B87671BE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63.48</c:v>
                </c:pt>
                <c:pt idx="1">
                  <c:v>63.48</c:v>
                </c:pt>
                <c:pt idx="2">
                  <c:v>61.8</c:v>
                </c:pt>
                <c:pt idx="3">
                  <c:v>62.92</c:v>
                </c:pt>
                <c:pt idx="4">
                  <c:v>64.61</c:v>
                </c:pt>
              </c:numCache>
            </c:numRef>
          </c:val>
          <c:extLst>
            <c:ext xmlns:c16="http://schemas.microsoft.com/office/drawing/2014/chart" uri="{C3380CC4-5D6E-409C-BE32-E72D297353CC}">
              <c16:uniqueId val="{00000000-06F6-47E7-9D10-95E8B036F52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06F6-47E7-9D10-95E8B036F52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99.51</c:v>
                </c:pt>
                <c:pt idx="1">
                  <c:v>99.49</c:v>
                </c:pt>
                <c:pt idx="2">
                  <c:v>99.76</c:v>
                </c:pt>
                <c:pt idx="3">
                  <c:v>100</c:v>
                </c:pt>
                <c:pt idx="4">
                  <c:v>100</c:v>
                </c:pt>
              </c:numCache>
            </c:numRef>
          </c:val>
          <c:extLst>
            <c:ext xmlns:c16="http://schemas.microsoft.com/office/drawing/2014/chart" uri="{C3380CC4-5D6E-409C-BE32-E72D297353CC}">
              <c16:uniqueId val="{00000000-A174-4DCB-80DE-23181CC20F1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A174-4DCB-80DE-23181CC20F1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71.55</c:v>
                </c:pt>
                <c:pt idx="1">
                  <c:v>59.05</c:v>
                </c:pt>
                <c:pt idx="2">
                  <c:v>65.55</c:v>
                </c:pt>
                <c:pt idx="3">
                  <c:v>64.25</c:v>
                </c:pt>
                <c:pt idx="4">
                  <c:v>80.040000000000006</c:v>
                </c:pt>
              </c:numCache>
            </c:numRef>
          </c:val>
          <c:extLst>
            <c:ext xmlns:c16="http://schemas.microsoft.com/office/drawing/2014/chart" uri="{C3380CC4-5D6E-409C-BE32-E72D297353CC}">
              <c16:uniqueId val="{00000000-7379-47B1-AF41-9DDBE54F192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379-47B1-AF41-9DDBE54F192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D8E-4CA6-BDBA-B940072A941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8E-4CA6-BDBA-B940072A941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515-4281-BA70-A81EAFDD6A0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515-4281-BA70-A81EAFDD6A0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3D6-4B57-B008-55872D4D57D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3D6-4B57-B008-55872D4D57D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665-4CC4-A331-512D3527008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665-4CC4-A331-512D3527008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A9B-41CB-9DE1-55F048A6D5A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1A9B-41CB-9DE1-55F048A6D5A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45</c:v>
                </c:pt>
                <c:pt idx="1">
                  <c:v>41.35</c:v>
                </c:pt>
                <c:pt idx="2">
                  <c:v>51.74</c:v>
                </c:pt>
                <c:pt idx="3">
                  <c:v>42.81</c:v>
                </c:pt>
                <c:pt idx="4">
                  <c:v>76.2</c:v>
                </c:pt>
              </c:numCache>
            </c:numRef>
          </c:val>
          <c:extLst>
            <c:ext xmlns:c16="http://schemas.microsoft.com/office/drawing/2014/chart" uri="{C3380CC4-5D6E-409C-BE32-E72D297353CC}">
              <c16:uniqueId val="{00000000-C097-4C4B-B0D0-EF0C5327778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C097-4C4B-B0D0-EF0C5327778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201.15</c:v>
                </c:pt>
                <c:pt idx="1">
                  <c:v>219.04</c:v>
                </c:pt>
                <c:pt idx="2">
                  <c:v>175.84</c:v>
                </c:pt>
                <c:pt idx="3">
                  <c:v>214.98</c:v>
                </c:pt>
                <c:pt idx="4">
                  <c:v>120.33</c:v>
                </c:pt>
              </c:numCache>
            </c:numRef>
          </c:val>
          <c:extLst>
            <c:ext xmlns:c16="http://schemas.microsoft.com/office/drawing/2014/chart" uri="{C3380CC4-5D6E-409C-BE32-E72D297353CC}">
              <c16:uniqueId val="{00000000-4CE0-4876-A53A-D8EFA349EDA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4CE0-4876-A53A-D8EFA349EDA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愛知県　大府市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92761</v>
      </c>
      <c r="AM8" s="51"/>
      <c r="AN8" s="51"/>
      <c r="AO8" s="51"/>
      <c r="AP8" s="51"/>
      <c r="AQ8" s="51"/>
      <c r="AR8" s="51"/>
      <c r="AS8" s="51"/>
      <c r="AT8" s="46">
        <f>データ!T6</f>
        <v>33.659999999999997</v>
      </c>
      <c r="AU8" s="46"/>
      <c r="AV8" s="46"/>
      <c r="AW8" s="46"/>
      <c r="AX8" s="46"/>
      <c r="AY8" s="46"/>
      <c r="AZ8" s="46"/>
      <c r="BA8" s="46"/>
      <c r="BB8" s="46">
        <f>データ!U6</f>
        <v>2755.82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0.45</v>
      </c>
      <c r="Q10" s="46"/>
      <c r="R10" s="46"/>
      <c r="S10" s="46"/>
      <c r="T10" s="46"/>
      <c r="U10" s="46"/>
      <c r="V10" s="46"/>
      <c r="W10" s="46">
        <f>データ!Q6</f>
        <v>88.49</v>
      </c>
      <c r="X10" s="46"/>
      <c r="Y10" s="46"/>
      <c r="Z10" s="46"/>
      <c r="AA10" s="46"/>
      <c r="AB10" s="46"/>
      <c r="AC10" s="46"/>
      <c r="AD10" s="51">
        <f>データ!R6</f>
        <v>1650</v>
      </c>
      <c r="AE10" s="51"/>
      <c r="AF10" s="51"/>
      <c r="AG10" s="51"/>
      <c r="AH10" s="51"/>
      <c r="AI10" s="51"/>
      <c r="AJ10" s="51"/>
      <c r="AK10" s="2"/>
      <c r="AL10" s="51">
        <f>データ!V6</f>
        <v>414</v>
      </c>
      <c r="AM10" s="51"/>
      <c r="AN10" s="51"/>
      <c r="AO10" s="51"/>
      <c r="AP10" s="51"/>
      <c r="AQ10" s="51"/>
      <c r="AR10" s="51"/>
      <c r="AS10" s="51"/>
      <c r="AT10" s="46">
        <f>データ!W6</f>
        <v>0.1</v>
      </c>
      <c r="AU10" s="46"/>
      <c r="AV10" s="46"/>
      <c r="AW10" s="46"/>
      <c r="AX10" s="46"/>
      <c r="AY10" s="46"/>
      <c r="AZ10" s="46"/>
      <c r="BA10" s="46"/>
      <c r="BB10" s="46">
        <f>データ!X6</f>
        <v>4140</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9u5j+9XVXaeRJDT0ZF4ROIKY9Zf/Lb4VkV0XvTGJLp2yyloCnkXOo/zubBfvsOpPZzpt6HR9WmvaP3+3Lh613Q==" saltValue="NIThLucM0ldx1s996ip8W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232238</v>
      </c>
      <c r="D6" s="33">
        <f t="shared" si="3"/>
        <v>47</v>
      </c>
      <c r="E6" s="33">
        <f t="shared" si="3"/>
        <v>17</v>
      </c>
      <c r="F6" s="33">
        <f t="shared" si="3"/>
        <v>5</v>
      </c>
      <c r="G6" s="33">
        <f t="shared" si="3"/>
        <v>0</v>
      </c>
      <c r="H6" s="33" t="str">
        <f t="shared" si="3"/>
        <v>愛知県　大府市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0.45</v>
      </c>
      <c r="Q6" s="34">
        <f t="shared" si="3"/>
        <v>88.49</v>
      </c>
      <c r="R6" s="34">
        <f t="shared" si="3"/>
        <v>1650</v>
      </c>
      <c r="S6" s="34">
        <f t="shared" si="3"/>
        <v>92761</v>
      </c>
      <c r="T6" s="34">
        <f t="shared" si="3"/>
        <v>33.659999999999997</v>
      </c>
      <c r="U6" s="34">
        <f t="shared" si="3"/>
        <v>2755.82</v>
      </c>
      <c r="V6" s="34">
        <f t="shared" si="3"/>
        <v>414</v>
      </c>
      <c r="W6" s="34">
        <f t="shared" si="3"/>
        <v>0.1</v>
      </c>
      <c r="X6" s="34">
        <f t="shared" si="3"/>
        <v>4140</v>
      </c>
      <c r="Y6" s="35">
        <f>IF(Y7="",NA(),Y7)</f>
        <v>71.55</v>
      </c>
      <c r="Z6" s="35">
        <f t="shared" ref="Z6:AH6" si="4">IF(Z7="",NA(),Z7)</f>
        <v>59.05</v>
      </c>
      <c r="AA6" s="35">
        <f t="shared" si="4"/>
        <v>65.55</v>
      </c>
      <c r="AB6" s="35">
        <f t="shared" si="4"/>
        <v>64.25</v>
      </c>
      <c r="AC6" s="35">
        <f t="shared" si="4"/>
        <v>80.040000000000006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45</v>
      </c>
      <c r="BR6" s="35">
        <f t="shared" ref="BR6:BZ6" si="8">IF(BR7="",NA(),BR7)</f>
        <v>41.35</v>
      </c>
      <c r="BS6" s="35">
        <f t="shared" si="8"/>
        <v>51.74</v>
      </c>
      <c r="BT6" s="35">
        <f t="shared" si="8"/>
        <v>42.81</v>
      </c>
      <c r="BU6" s="35">
        <f t="shared" si="8"/>
        <v>76.2</v>
      </c>
      <c r="BV6" s="35">
        <f t="shared" si="8"/>
        <v>52.19</v>
      </c>
      <c r="BW6" s="35">
        <f t="shared" si="8"/>
        <v>55.32</v>
      </c>
      <c r="BX6" s="35">
        <f t="shared" si="8"/>
        <v>59.8</v>
      </c>
      <c r="BY6" s="35">
        <f t="shared" si="8"/>
        <v>57.77</v>
      </c>
      <c r="BZ6" s="35">
        <f t="shared" si="8"/>
        <v>57.31</v>
      </c>
      <c r="CA6" s="34" t="str">
        <f>IF(CA7="","",IF(CA7="-","【-】","【"&amp;SUBSTITUTE(TEXT(CA7,"#,##0.00"),"-","△")&amp;"】"))</f>
        <v>【59.59】</v>
      </c>
      <c r="CB6" s="35">
        <f>IF(CB7="",NA(),CB7)</f>
        <v>201.15</v>
      </c>
      <c r="CC6" s="35">
        <f t="shared" ref="CC6:CK6" si="9">IF(CC7="",NA(),CC7)</f>
        <v>219.04</v>
      </c>
      <c r="CD6" s="35">
        <f t="shared" si="9"/>
        <v>175.84</v>
      </c>
      <c r="CE6" s="35">
        <f t="shared" si="9"/>
        <v>214.98</v>
      </c>
      <c r="CF6" s="35">
        <f t="shared" si="9"/>
        <v>120.33</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63.48</v>
      </c>
      <c r="CN6" s="35">
        <f t="shared" ref="CN6:CV6" si="10">IF(CN7="",NA(),CN7)</f>
        <v>63.48</v>
      </c>
      <c r="CO6" s="35">
        <f t="shared" si="10"/>
        <v>61.8</v>
      </c>
      <c r="CP6" s="35">
        <f t="shared" si="10"/>
        <v>62.92</v>
      </c>
      <c r="CQ6" s="35">
        <f t="shared" si="10"/>
        <v>64.61</v>
      </c>
      <c r="CR6" s="35">
        <f t="shared" si="10"/>
        <v>52.31</v>
      </c>
      <c r="CS6" s="35">
        <f t="shared" si="10"/>
        <v>60.65</v>
      </c>
      <c r="CT6" s="35">
        <f t="shared" si="10"/>
        <v>51.75</v>
      </c>
      <c r="CU6" s="35">
        <f t="shared" si="10"/>
        <v>50.68</v>
      </c>
      <c r="CV6" s="35">
        <f t="shared" si="10"/>
        <v>50.14</v>
      </c>
      <c r="CW6" s="34" t="str">
        <f>IF(CW7="","",IF(CW7="-","【-】","【"&amp;SUBSTITUTE(TEXT(CW7,"#,##0.00"),"-","△")&amp;"】"))</f>
        <v>【51.30】</v>
      </c>
      <c r="CX6" s="35">
        <f>IF(CX7="",NA(),CX7)</f>
        <v>99.51</v>
      </c>
      <c r="CY6" s="35">
        <f t="shared" ref="CY6:DG6" si="11">IF(CY7="",NA(),CY7)</f>
        <v>99.49</v>
      </c>
      <c r="CZ6" s="35">
        <f t="shared" si="11"/>
        <v>99.76</v>
      </c>
      <c r="DA6" s="35">
        <f t="shared" si="11"/>
        <v>100</v>
      </c>
      <c r="DB6" s="35">
        <f t="shared" si="11"/>
        <v>100</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232238</v>
      </c>
      <c r="D7" s="37">
        <v>47</v>
      </c>
      <c r="E7" s="37">
        <v>17</v>
      </c>
      <c r="F7" s="37">
        <v>5</v>
      </c>
      <c r="G7" s="37">
        <v>0</v>
      </c>
      <c r="H7" s="37" t="s">
        <v>98</v>
      </c>
      <c r="I7" s="37" t="s">
        <v>99</v>
      </c>
      <c r="J7" s="37" t="s">
        <v>100</v>
      </c>
      <c r="K7" s="37" t="s">
        <v>101</v>
      </c>
      <c r="L7" s="37" t="s">
        <v>102</v>
      </c>
      <c r="M7" s="37" t="s">
        <v>103</v>
      </c>
      <c r="N7" s="38" t="s">
        <v>104</v>
      </c>
      <c r="O7" s="38" t="s">
        <v>105</v>
      </c>
      <c r="P7" s="38">
        <v>0.45</v>
      </c>
      <c r="Q7" s="38">
        <v>88.49</v>
      </c>
      <c r="R7" s="38">
        <v>1650</v>
      </c>
      <c r="S7" s="38">
        <v>92761</v>
      </c>
      <c r="T7" s="38">
        <v>33.659999999999997</v>
      </c>
      <c r="U7" s="38">
        <v>2755.82</v>
      </c>
      <c r="V7" s="38">
        <v>414</v>
      </c>
      <c r="W7" s="38">
        <v>0.1</v>
      </c>
      <c r="X7" s="38">
        <v>4140</v>
      </c>
      <c r="Y7" s="38">
        <v>71.55</v>
      </c>
      <c r="Z7" s="38">
        <v>59.05</v>
      </c>
      <c r="AA7" s="38">
        <v>65.55</v>
      </c>
      <c r="AB7" s="38">
        <v>64.25</v>
      </c>
      <c r="AC7" s="38">
        <v>80.040000000000006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1081.8</v>
      </c>
      <c r="BL7" s="38">
        <v>974.93</v>
      </c>
      <c r="BM7" s="38">
        <v>855.8</v>
      </c>
      <c r="BN7" s="38">
        <v>789.46</v>
      </c>
      <c r="BO7" s="38">
        <v>826.83</v>
      </c>
      <c r="BP7" s="38">
        <v>765.47</v>
      </c>
      <c r="BQ7" s="38">
        <v>45</v>
      </c>
      <c r="BR7" s="38">
        <v>41.35</v>
      </c>
      <c r="BS7" s="38">
        <v>51.74</v>
      </c>
      <c r="BT7" s="38">
        <v>42.81</v>
      </c>
      <c r="BU7" s="38">
        <v>76.2</v>
      </c>
      <c r="BV7" s="38">
        <v>52.19</v>
      </c>
      <c r="BW7" s="38">
        <v>55.32</v>
      </c>
      <c r="BX7" s="38">
        <v>59.8</v>
      </c>
      <c r="BY7" s="38">
        <v>57.77</v>
      </c>
      <c r="BZ7" s="38">
        <v>57.31</v>
      </c>
      <c r="CA7" s="38">
        <v>59.59</v>
      </c>
      <c r="CB7" s="38">
        <v>201.15</v>
      </c>
      <c r="CC7" s="38">
        <v>219.04</v>
      </c>
      <c r="CD7" s="38">
        <v>175.84</v>
      </c>
      <c r="CE7" s="38">
        <v>214.98</v>
      </c>
      <c r="CF7" s="38">
        <v>120.33</v>
      </c>
      <c r="CG7" s="38">
        <v>296.14</v>
      </c>
      <c r="CH7" s="38">
        <v>283.17</v>
      </c>
      <c r="CI7" s="38">
        <v>263.76</v>
      </c>
      <c r="CJ7" s="38">
        <v>274.35000000000002</v>
      </c>
      <c r="CK7" s="38">
        <v>273.52</v>
      </c>
      <c r="CL7" s="38">
        <v>257.86</v>
      </c>
      <c r="CM7" s="38">
        <v>63.48</v>
      </c>
      <c r="CN7" s="38">
        <v>63.48</v>
      </c>
      <c r="CO7" s="38">
        <v>61.8</v>
      </c>
      <c r="CP7" s="38">
        <v>62.92</v>
      </c>
      <c r="CQ7" s="38">
        <v>64.61</v>
      </c>
      <c r="CR7" s="38">
        <v>52.31</v>
      </c>
      <c r="CS7" s="38">
        <v>60.65</v>
      </c>
      <c r="CT7" s="38">
        <v>51.75</v>
      </c>
      <c r="CU7" s="38">
        <v>50.68</v>
      </c>
      <c r="CV7" s="38">
        <v>50.14</v>
      </c>
      <c r="CW7" s="38">
        <v>51.3</v>
      </c>
      <c r="CX7" s="38">
        <v>99.51</v>
      </c>
      <c r="CY7" s="38">
        <v>99.49</v>
      </c>
      <c r="CZ7" s="38">
        <v>99.76</v>
      </c>
      <c r="DA7" s="38">
        <v>100</v>
      </c>
      <c r="DB7" s="38">
        <v>100</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2021-01-19T09:37:22Z</cp:lastPrinted>
  <dcterms:created xsi:type="dcterms:W3CDTF">2020-12-04T03:05:19Z</dcterms:created>
  <dcterms:modified xsi:type="dcterms:W3CDTF">2021-02-22T02:37:29Z</dcterms:modified>
  <cp:category/>
</cp:coreProperties>
</file>