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e5+3u/xjpexuYukuHSbkXCqHpfcJne+xSq8G6kfLiiw2IIj6GBKsw7UeNsG2QYXGXY3xy1GFDJG5bQAAGLLh3Q==" workbookSaltValue="9ZPsZ70U5pZLpmP02SPhx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<sst xmlns="http://schemas.openxmlformats.org/spreadsheetml/2006/main" count="236" uniqueCount="119">
  <si>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</si>
  <si>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</si>
  <si>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</si>
  <si>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</si>
  <si>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</si>
  <si>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</si>
  <si>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</si>
  <si>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</si>
  <si>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</si>
  <si>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</si>
  <si>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</si>
  <si>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</si>
  <si>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</si>
  <si>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</si>
  <si>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</si>
  <si>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</si>
  <si>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</si>
  <si>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</si>
  <si>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</si>
  <si>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</si>
  <si>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</si>
  <si>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</si>
  <si>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</si>
  <si>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</si>
  <si>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</si>
  <si>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</si>
  <si>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</si>
  <si>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</si>
  <si>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</si>
  <si>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</si>
  <si>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</si>
  <si>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</si>
  <si>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</si>
  <si>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</si>
  <si>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</si>
  <si>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</si>
  <si>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</si>
  <si>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</si>
  <si>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</si>
  <si>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</si>
  <si>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</si>
  <si>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</si>
  <si>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</si>
  <si>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</si>
  <si>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</si>
  <si>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</si>
  <si>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</si>
  <si>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</si>
  <si>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</si>
  <si>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</si>
  <si>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</si>
  <si>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</si>
  <si>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</si>
  <si>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</si>
  <si>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</si>
  <si>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</si>
  <si>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</si>
  <si>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</si>
  <si>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</si>
  <si>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</si>
  <si>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</si>
  <si>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</si>
  <si>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</si>
  <si>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</si>
  <si>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</si>
  <si>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</si>
  <si>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</si>
  <si>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</si>
  <si>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</si>
  <si>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</si>
  <si>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</si>
  <si>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</si>
  <si>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</si>
  <si>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</si>
  <si>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</si>
  <si>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</si>
  <si>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</si>
  <si>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</si>
  <si>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</si>
  <si>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</si>
  <si>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</si>
  <si>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</si>
  <si>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</si>
  <si>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</si>
  <si>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</si>
  <si>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</si>
  <si>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</si>
  <si>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</si>
  <si>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</si>
  <si>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</si>
  <si>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</si>
  <si>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</si>
  <si>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</si>
  <si>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</si>
  <si>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</si>
  <si>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</si>
  <si>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</si>
  <si>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</si>
  <si>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</si>
  <si>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</si>
  <si>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</si>
  <si>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</si>
  <si>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</si>
  <si>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</si>
  <si>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</si>
  <si>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</si>
  <si>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</si>
  <si>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</si>
  <si>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</si>
  <si>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</si>
  <si>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</si>
  <si>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</si>
  <si>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</si>
  <si>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</si>
  <si>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</si>
  <si>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</si>
  <si>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①収益的収支比率は、地方債償還金がなく、維持管理費を収益で賄えている状況にある。
⑤経費回収率は、公営企業会計移行に伴う打ち切り決算の影響により、数値が微増しているが、総収益や総費用の構成要素に大きな変更点はなく、類似団体平均値を上回る状況が継続している。
⑥汚水処理原価は、公営企業会計移行に伴う打ち切り決算の影響により、数値が減少している。前年度と比較すると、数値の増加要因となる有収水量の減少や修繕費の増加が生じているが、類似団体平均値を下回る状況が継続している。
⑦施設利用率は、今後も供用開始地区の拡大の予定がないため、概ね同程度の数値で推移すると見込まれる。
⑧水洗化率は、１００％を維持している。
</t>
    <rPh sb="10" eb="12">
      <t>チホウ</t>
    </rPh>
    <rPh sb="12" eb="13">
      <t>サイ</t>
    </rPh>
    <rPh sb="13" eb="15">
      <t>ショウカン</t>
    </rPh>
    <rPh sb="15" eb="16">
      <t>キン</t>
    </rPh>
    <rPh sb="73" eb="75">
      <t>スウチ</t>
    </rPh>
    <rPh sb="76" eb="78">
      <t>ビゾウ</t>
    </rPh>
    <rPh sb="84" eb="85">
      <t>ソウ</t>
    </rPh>
    <rPh sb="85" eb="87">
      <t>シュウエキ</t>
    </rPh>
    <rPh sb="88" eb="89">
      <t>ソウ</t>
    </rPh>
    <rPh sb="89" eb="91">
      <t>ヒヨウ</t>
    </rPh>
    <rPh sb="92" eb="94">
      <t>コウセイ</t>
    </rPh>
    <rPh sb="94" eb="96">
      <t>ヨウソ</t>
    </rPh>
    <rPh sb="97" eb="98">
      <t>オオ</t>
    </rPh>
    <rPh sb="100" eb="102">
      <t>ヘンコウ</t>
    </rPh>
    <rPh sb="102" eb="103">
      <t>テン</t>
    </rPh>
    <rPh sb="107" eb="109">
      <t>ルイジ</t>
    </rPh>
    <rPh sb="109" eb="111">
      <t>ダンタイ</t>
    </rPh>
    <rPh sb="111" eb="113">
      <t>ヘイキン</t>
    </rPh>
    <rPh sb="113" eb="114">
      <t>アタイ</t>
    </rPh>
    <rPh sb="115" eb="117">
      <t>ウワマワ</t>
    </rPh>
    <rPh sb="118" eb="120">
      <t>ジョウキョウ</t>
    </rPh>
    <rPh sb="121" eb="123">
      <t>ケイゾク</t>
    </rPh>
    <rPh sb="162" eb="164">
      <t>スウチ</t>
    </rPh>
    <rPh sb="165" eb="167">
      <t>ゲンショウ</t>
    </rPh>
    <rPh sb="172" eb="175">
      <t>ゼンネンド</t>
    </rPh>
    <rPh sb="176" eb="178">
      <t>ヒカク</t>
    </rPh>
    <rPh sb="182" eb="184">
      <t>スウチ</t>
    </rPh>
    <rPh sb="185" eb="187">
      <t>ゾウカ</t>
    </rPh>
    <rPh sb="187" eb="189">
      <t>ヨウイン</t>
    </rPh>
    <rPh sb="192" eb="194">
      <t>ユウシュウ</t>
    </rPh>
    <rPh sb="194" eb="196">
      <t>スイリョウ</t>
    </rPh>
    <rPh sb="197" eb="199">
      <t>ゲンショウ</t>
    </rPh>
    <rPh sb="200" eb="203">
      <t>シュウゼンヒ</t>
    </rPh>
    <rPh sb="204" eb="206">
      <t>ゾウカ</t>
    </rPh>
    <rPh sb="207" eb="208">
      <t>ショウ</t>
    </rPh>
    <rPh sb="214" eb="216">
      <t>ルイジ</t>
    </rPh>
    <rPh sb="216" eb="218">
      <t>ダンタイ</t>
    </rPh>
    <rPh sb="218" eb="220">
      <t>ヘイキン</t>
    </rPh>
    <rPh sb="220" eb="221">
      <t>アタイ</t>
    </rPh>
    <rPh sb="222" eb="224">
      <t>シタマワ</t>
    </rPh>
    <rPh sb="225" eb="227">
      <t>ジョウキョウ</t>
    </rPh>
    <rPh sb="228" eb="230">
      <t>ケイゾク</t>
    </rPh>
    <rPh sb="271" eb="273">
      <t>スウチ</t>
    </rPh>
    <rPh sb="274" eb="276">
      <t>スイイ</t>
    </rPh>
    <rPh sb="279" eb="281">
      <t>ミコ</t>
    </rPh>
    <phoneticPr fontId="4"/>
  </si>
  <si>
    <t>　事業規模を拡大する予定はないため、引き続き、維持管理を主とする安定した経営を行う必要がある。ただし、事業規模が２００人規模と小さいため、最適整備構想に基づく、管渠の改築更新と処理場の設備更新を計画的に進め、投資の平準化に努めていく必要がある。
　また、令和２年度から公共下水道とあわせて、下水道事業会計として公営企業会計に移行している。そのため、経費回収率の改善等については、令和２年度策定予定の経営戦略に基づき、公共下水道と歩調をあわせた対策を行っていく予定である。</t>
    <rPh sb="51" eb="53">
      <t>ジギョウ</t>
    </rPh>
    <rPh sb="53" eb="55">
      <t>キボ</t>
    </rPh>
    <rPh sb="59" eb="60">
      <t>ニン</t>
    </rPh>
    <rPh sb="60" eb="62">
      <t>キボ</t>
    </rPh>
    <rPh sb="63" eb="64">
      <t>チイ</t>
    </rPh>
    <rPh sb="69" eb="71">
      <t>サイテキ</t>
    </rPh>
    <rPh sb="71" eb="73">
      <t>セイビ</t>
    </rPh>
    <rPh sb="73" eb="75">
      <t>コウソウ</t>
    </rPh>
    <rPh sb="76" eb="77">
      <t>モト</t>
    </rPh>
    <rPh sb="80" eb="82">
      <t>カンキョ</t>
    </rPh>
    <rPh sb="83" eb="85">
      <t>カイチク</t>
    </rPh>
    <rPh sb="85" eb="87">
      <t>コウシン</t>
    </rPh>
    <rPh sb="88" eb="91">
      <t>ショリジョウ</t>
    </rPh>
    <rPh sb="92" eb="94">
      <t>セツビ</t>
    </rPh>
    <rPh sb="94" eb="96">
      <t>コウシン</t>
    </rPh>
    <rPh sb="97" eb="99">
      <t>ケイカク</t>
    </rPh>
    <rPh sb="99" eb="100">
      <t>テキ</t>
    </rPh>
    <rPh sb="101" eb="102">
      <t>スス</t>
    </rPh>
    <rPh sb="104" eb="106">
      <t>トウシ</t>
    </rPh>
    <rPh sb="107" eb="110">
      <t>ヘイジュンカ</t>
    </rPh>
    <rPh sb="111" eb="112">
      <t>ツト</t>
    </rPh>
    <rPh sb="116" eb="118">
      <t>ヒツヨウ</t>
    </rPh>
    <rPh sb="127" eb="129">
      <t>レイワ</t>
    </rPh>
    <rPh sb="130" eb="132">
      <t>ネンド</t>
    </rPh>
    <rPh sb="134" eb="136">
      <t>コウキョウ</t>
    </rPh>
    <rPh sb="136" eb="139">
      <t>ゲスイドウ</t>
    </rPh>
    <rPh sb="145" eb="148">
      <t>ゲスイドウ</t>
    </rPh>
    <rPh sb="148" eb="150">
      <t>ジギョウ</t>
    </rPh>
    <rPh sb="150" eb="152">
      <t>カイケイ</t>
    </rPh>
    <rPh sb="155" eb="157">
      <t>コウエイ</t>
    </rPh>
    <rPh sb="157" eb="159">
      <t>キギョウ</t>
    </rPh>
    <rPh sb="159" eb="161">
      <t>カイケイ</t>
    </rPh>
    <rPh sb="162" eb="164">
      <t>イコウ</t>
    </rPh>
    <rPh sb="174" eb="176">
      <t>ケイヒ</t>
    </rPh>
    <rPh sb="176" eb="178">
      <t>カイシュウ</t>
    </rPh>
    <rPh sb="178" eb="179">
      <t>リツ</t>
    </rPh>
    <rPh sb="180" eb="182">
      <t>カイゼン</t>
    </rPh>
    <rPh sb="182" eb="183">
      <t>トウ</t>
    </rPh>
    <rPh sb="189" eb="191">
      <t>レイワ</t>
    </rPh>
    <rPh sb="192" eb="194">
      <t>ネンド</t>
    </rPh>
    <rPh sb="194" eb="196">
      <t>サクテイ</t>
    </rPh>
    <rPh sb="196" eb="198">
      <t>ヨテイ</t>
    </rPh>
    <rPh sb="199" eb="201">
      <t>ケイエイ</t>
    </rPh>
    <rPh sb="201" eb="203">
      <t>センリャク</t>
    </rPh>
    <rPh sb="204" eb="205">
      <t>モト</t>
    </rPh>
    <rPh sb="208" eb="210">
      <t>コウキョウ</t>
    </rPh>
    <rPh sb="210" eb="213">
      <t>ゲスイドウ</t>
    </rPh>
    <rPh sb="214" eb="216">
      <t>ホチョウ</t>
    </rPh>
    <rPh sb="221" eb="223">
      <t>タイサク</t>
    </rPh>
    <rPh sb="224" eb="225">
      <t>オコナ</t>
    </rPh>
    <rPh sb="229" eb="231">
      <t>ヨテイ</t>
    </rPh>
    <phoneticPr fontId="4"/>
  </si>
  <si>
    <t>③管渠改善率は０％となっている。今後は、最適整備構想に基づき、計画的な老朽化対策を実施していく予定である。</t>
    <rPh sb="16" eb="18">
      <t>コンゴ</t>
    </rPh>
    <rPh sb="20" eb="22">
      <t>サイテキ</t>
    </rPh>
    <rPh sb="22" eb="24">
      <t>セイビ</t>
    </rPh>
    <rPh sb="24" eb="26">
      <t>コウソウ</t>
    </rPh>
    <rPh sb="35" eb="38">
      <t>ロウキュウカ</t>
    </rPh>
    <rPh sb="38" eb="40">
      <t>タイサク</t>
    </rPh>
    <rPh sb="47" eb="4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</si>
</sst>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49-4104-8B32-05D0A6FB69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049-4104-8B32-05D0A6FB69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55.91</c:v>
                </c:pt>
                <c:pt idx="1">
                  <c:v>59.06</c:v>
                </c:pt>
                <c:pt idx="2">
                  <c:v>62.99</c:v>
                </c:pt>
                <c:pt idx="3">
                  <c:v>67.72</c:v>
                </c:pt>
                <c:pt idx="4">
                  <c:v>61.42</c:v>
                </c:pt>
              </c:numCache>
            </c:numRef>
          </c:val>
          <c:extLst>
            <c:ext xmlns:c16="http://schemas.microsoft.com/office/drawing/2014/chart" uri="{C3380CC4-5D6E-409C-BE32-E72D297353CC}">
              <c16:uniqueId val="{00000000-CD3A-49A3-B877-F09A78283A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D3A-49A3-B877-F09A78283A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96D-410C-A94C-FDD4919D0D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96D-410C-A94C-FDD4919D0D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129.30000000000001</c:v>
                </c:pt>
                <c:pt idx="2">
                  <c:v>100</c:v>
                </c:pt>
                <c:pt idx="3">
                  <c:v>100</c:v>
                </c:pt>
                <c:pt idx="4">
                  <c:v>100</c:v>
                </c:pt>
              </c:numCache>
            </c:numRef>
          </c:val>
          <c:extLst>
            <c:ext xmlns:c16="http://schemas.microsoft.com/office/drawing/2014/chart" uri="{C3380CC4-5D6E-409C-BE32-E72D297353CC}">
              <c16:uniqueId val="{00000000-DCB1-4807-8D70-AB6C0FB2F4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1-4807-8D70-AB6C0FB2F4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5E-4F64-A138-2004604242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5E-4F64-A138-2004604242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EC-4943-B633-20304DC220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EC-4943-B633-20304DC220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88-47C2-8028-2AF0D4F621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88-47C2-8028-2AF0D4F621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FB-445A-8837-FDEEE15352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FB-445A-8837-FDEEE15352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87-4133-864C-8FAFD46208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C87-4133-864C-8FAFD46208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99.46</c:v>
                </c:pt>
                <c:pt idx="1">
                  <c:v>129.1</c:v>
                </c:pt>
                <c:pt idx="2">
                  <c:v>84.59</c:v>
                </c:pt>
                <c:pt idx="3">
                  <c:v>87.91</c:v>
                </c:pt>
                <c:pt idx="4">
                  <c:v>90.13</c:v>
                </c:pt>
              </c:numCache>
            </c:numRef>
          </c:val>
          <c:extLst>
            <c:ext xmlns:c16="http://schemas.microsoft.com/office/drawing/2014/chart" uri="{C3380CC4-5D6E-409C-BE32-E72D297353CC}">
              <c16:uniqueId val="{00000000-23B5-420D-B8BF-26139344EF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3B5-420D-B8BF-26139344EF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133.31</c:v>
                </c:pt>
                <c:pt idx="1">
                  <c:v>102.82</c:v>
                </c:pt>
                <c:pt idx="2">
                  <c:v>155.28</c:v>
                </c:pt>
                <c:pt idx="3">
                  <c:v>143.13</c:v>
                </c:pt>
                <c:pt idx="4">
                  <c:v>135.57</c:v>
                </c:pt>
              </c:numCache>
            </c:numRef>
          </c:val>
          <c:extLst>
            <c:ext xmlns:c16="http://schemas.microsoft.com/office/drawing/2014/chart" uri="{C3380CC4-5D6E-409C-BE32-E72D297353CC}">
              <c16:uniqueId val="{00000000-68E2-4EF1-84DE-FB6750DCEF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8E2-4EF1-84DE-FB6750DCEF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日進市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91539</v>
      </c>
      <c r="AM8" s="51"/>
      <c r="AN8" s="51"/>
      <c r="AO8" s="51"/>
      <c r="AP8" s="51"/>
      <c r="AQ8" s="51"/>
      <c r="AR8" s="51"/>
      <c r="AS8" s="51"/>
      <c r="AT8" s="46">
        <f>データ!T6</f>
        <v>34.909999999999997</v>
      </c>
      <c r="AU8" s="46"/>
      <c r="AV8" s="46"/>
      <c r="AW8" s="46"/>
      <c r="AX8" s="46"/>
      <c r="AY8" s="46"/>
      <c r="AZ8" s="46"/>
      <c r="BA8" s="46"/>
      <c r="BB8" s="46">
        <f>データ!U6</f>
        <v>2622.14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0.27</v>
      </c>
      <c r="Q10" s="46"/>
      <c r="R10" s="46"/>
      <c r="S10" s="46"/>
      <c r="T10" s="46"/>
      <c r="U10" s="46"/>
      <c r="V10" s="46"/>
      <c r="W10" s="46">
        <f>データ!Q6</f>
        <v>76.33</v>
      </c>
      <c r="X10" s="46"/>
      <c r="Y10" s="46"/>
      <c r="Z10" s="46"/>
      <c r="AA10" s="46"/>
      <c r="AB10" s="46"/>
      <c r="AC10" s="46"/>
      <c r="AD10" s="51">
        <f>データ!R6</f>
        <v>2090</v>
      </c>
      <c r="AE10" s="51"/>
      <c r="AF10" s="51"/>
      <c r="AG10" s="51"/>
      <c r="AH10" s="51"/>
      <c r="AI10" s="51"/>
      <c r="AJ10" s="51"/>
      <c r="AK10" s="2"/>
      <c r="AL10" s="51">
        <f>データ!V6</f>
        <v>245</v>
      </c>
      <c r="AM10" s="51"/>
      <c r="AN10" s="51"/>
      <c r="AO10" s="51"/>
      <c r="AP10" s="51"/>
      <c r="AQ10" s="51"/>
      <c r="AR10" s="51"/>
      <c r="AS10" s="51"/>
      <c r="AT10" s="46">
        <f>データ!W6</f>
        <v>0.08</v>
      </c>
      <c r="AU10" s="46"/>
      <c r="AV10" s="46"/>
      <c r="AW10" s="46"/>
      <c r="AX10" s="46"/>
      <c r="AY10" s="46"/>
      <c r="AZ10" s="46"/>
      <c r="BA10" s="46"/>
      <c r="BB10" s="46">
        <f>データ!X6</f>
        <v>3062.5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vaF5UBcVdZfbxGoFmve10lKlbSwiOBoPre2nsFY9NkmEbcl9l1+boxH2gg/J+61qj/Vm99ehirX66qlbdevl9w==" saltValue="Rzh5zjSs7cFhpORpdeFu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232301</v>
      </c>
      <c r="D6" s="33">
        <f t="shared" si="3"/>
        <v>47</v>
      </c>
      <c r="E6" s="33">
        <f t="shared" si="3"/>
        <v>17</v>
      </c>
      <c r="F6" s="33">
        <f t="shared" si="3"/>
        <v>5</v>
      </c>
      <c r="G6" s="33">
        <f t="shared" si="3"/>
        <v>0</v>
      </c>
      <c r="H6" s="33" t="str">
        <f t="shared" si="3"/>
        <v>愛知県　日進市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0.27</v>
      </c>
      <c r="Q6" s="34">
        <f t="shared" si="3"/>
        <v>76.33</v>
      </c>
      <c r="R6" s="34">
        <f t="shared" si="3"/>
        <v>2090</v>
      </c>
      <c r="S6" s="34">
        <f t="shared" si="3"/>
        <v>91539</v>
      </c>
      <c r="T6" s="34">
        <f t="shared" si="3"/>
        <v>34.909999999999997</v>
      </c>
      <c r="U6" s="34">
        <f t="shared" si="3"/>
        <v>2622.14</v>
      </c>
      <c r="V6" s="34">
        <f t="shared" si="3"/>
        <v>245</v>
      </c>
      <c r="W6" s="34">
        <f t="shared" si="3"/>
        <v>0.08</v>
      </c>
      <c r="X6" s="34">
        <f t="shared" si="3"/>
        <v>3062.5</v>
      </c>
      <c r="Y6" s="35">
        <f>IF(Y7="",NA(),Y7)</f>
        <v>100</v>
      </c>
      <c r="Z6" s="35">
        <f t="shared" ref="Z6:AH6" si="4">IF(Z7="",NA(),Z7)</f>
        <v>129.30000000000001</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99.46</v>
      </c>
      <c r="BR6" s="35">
        <f t="shared" ref="BR6:BZ6" si="8">IF(BR7="",NA(),BR7)</f>
        <v>129.1</v>
      </c>
      <c r="BS6" s="35">
        <f t="shared" si="8"/>
        <v>84.59</v>
      </c>
      <c r="BT6" s="35">
        <f t="shared" si="8"/>
        <v>87.91</v>
      </c>
      <c r="BU6" s="35">
        <f t="shared" si="8"/>
        <v>90.13</v>
      </c>
      <c r="BV6" s="35">
        <f t="shared" si="8"/>
        <v>52.19</v>
      </c>
      <c r="BW6" s="35">
        <f t="shared" si="8"/>
        <v>55.32</v>
      </c>
      <c r="BX6" s="35">
        <f t="shared" si="8"/>
        <v>59.8</v>
      </c>
      <c r="BY6" s="35">
        <f t="shared" si="8"/>
        <v>57.77</v>
      </c>
      <c r="BZ6" s="35">
        <f t="shared" si="8"/>
        <v>57.31</v>
      </c>
      <c r="CA6" s="34" t="str">
        <f>IF(CA7="","",IF(CA7="-","【-】","【"&amp;SUBSTITUTE(TEXT(CA7,"#,##0.00"),"-","△")&amp;"】"))</f>
        <v>【59.59】</v>
      </c>
      <c r="CB6" s="35">
        <f>IF(CB7="",NA(),CB7)</f>
        <v>133.31</v>
      </c>
      <c r="CC6" s="35">
        <f t="shared" ref="CC6:CK6" si="9">IF(CC7="",NA(),CC7)</f>
        <v>102.82</v>
      </c>
      <c r="CD6" s="35">
        <f t="shared" si="9"/>
        <v>155.28</v>
      </c>
      <c r="CE6" s="35">
        <f t="shared" si="9"/>
        <v>143.13</v>
      </c>
      <c r="CF6" s="35">
        <f t="shared" si="9"/>
        <v>135.57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55.91</v>
      </c>
      <c r="CN6" s="35">
        <f t="shared" ref="CN6:CV6" si="10">IF(CN7="",NA(),CN7)</f>
        <v>59.06</v>
      </c>
      <c r="CO6" s="35">
        <f t="shared" si="10"/>
        <v>62.99</v>
      </c>
      <c r="CP6" s="35">
        <f t="shared" si="10"/>
        <v>67.72</v>
      </c>
      <c r="CQ6" s="35">
        <f t="shared" si="10"/>
        <v>61.42</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232301</v>
      </c>
      <c r="D7" s="37">
        <v>47</v>
      </c>
      <c r="E7" s="37">
        <v>17</v>
      </c>
      <c r="F7" s="37">
        <v>5</v>
      </c>
      <c r="G7" s="37">
        <v>0</v>
      </c>
      <c r="H7" s="37" t="s">
        <v>97</v>
      </c>
      <c r="I7" s="37" t="s">
        <v>98</v>
      </c>
      <c r="J7" s="37" t="s">
        <v>99</v>
      </c>
      <c r="K7" s="37" t="s">
        <v>100</v>
      </c>
      <c r="L7" s="37" t="s">
        <v>101</v>
      </c>
      <c r="M7" s="37" t="s">
        <v>102</v>
      </c>
      <c r="N7" s="38" t="s">
        <v>103</v>
      </c>
      <c r="O7" s="38" t="s">
        <v>104</v>
      </c>
      <c r="P7" s="38">
        <v>0.27</v>
      </c>
      <c r="Q7" s="38">
        <v>76.33</v>
      </c>
      <c r="R7" s="38">
        <v>2090</v>
      </c>
      <c r="S7" s="38">
        <v>91539</v>
      </c>
      <c r="T7" s="38">
        <v>34.909999999999997</v>
      </c>
      <c r="U7" s="38">
        <v>2622.14</v>
      </c>
      <c r="V7" s="38">
        <v>245</v>
      </c>
      <c r="W7" s="38">
        <v>0.08</v>
      </c>
      <c r="X7" s="38">
        <v>3062.5</v>
      </c>
      <c r="Y7" s="38">
        <v>100</v>
      </c>
      <c r="Z7" s="38">
        <v>129.30000000000001</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99.46</v>
      </c>
      <c r="BR7" s="38">
        <v>129.1</v>
      </c>
      <c r="BS7" s="38">
        <v>84.59</v>
      </c>
      <c r="BT7" s="38">
        <v>87.91</v>
      </c>
      <c r="BU7" s="38">
        <v>90.13</v>
      </c>
      <c r="BV7" s="38">
        <v>52.19</v>
      </c>
      <c r="BW7" s="38">
        <v>55.32</v>
      </c>
      <c r="BX7" s="38">
        <v>59.8</v>
      </c>
      <c r="BY7" s="38">
        <v>57.77</v>
      </c>
      <c r="BZ7" s="38">
        <v>57.31</v>
      </c>
      <c r="CA7" s="38">
        <v>59.59</v>
      </c>
      <c r="CB7" s="38">
        <v>133.31</v>
      </c>
      <c r="CC7" s="38">
        <v>102.82</v>
      </c>
      <c r="CD7" s="38">
        <v>155.28</v>
      </c>
      <c r="CE7" s="38">
        <v>143.13</v>
      </c>
      <c r="CF7" s="38">
        <v>135.57</v>
      </c>
      <c r="CG7" s="38">
        <v>296.14</v>
      </c>
      <c r="CH7" s="38">
        <v>283.17</v>
      </c>
      <c r="CI7" s="38">
        <v>263.76</v>
      </c>
      <c r="CJ7" s="38">
        <v>274.35000000000002</v>
      </c>
      <c r="CK7" s="38">
        <v>273.52</v>
      </c>
      <c r="CL7" s="38">
        <v>257.86</v>
      </c>
      <c r="CM7" s="38">
        <v>55.91</v>
      </c>
      <c r="CN7" s="38">
        <v>59.06</v>
      </c>
      <c r="CO7" s="38">
        <v>62.99</v>
      </c>
      <c r="CP7" s="38">
        <v>67.72</v>
      </c>
      <c r="CQ7" s="38">
        <v>61.42</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2021-02-08T09:03:09Z</cp:lastPrinted>
  <dcterms:created xsi:type="dcterms:W3CDTF">2020-12-04T03:05:23Z</dcterms:created>
  <dcterms:modified xsi:type="dcterms:W3CDTF">2021-02-22T02:43:43Z</dcterms:modified>
  <cp:category/>
</cp:coreProperties>
</file>