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53_東栄町\"/>
    </mc:Choice>
  </mc:AlternateContent>
  <workbookProtection workbookAlgorithmName="SHA-512" workbookHashValue="L3xLtRNLoljNFYTLiVFTxSm38hxSmOyJ3RJevquRvWevUgrWZNXI5A75efdZmGM5KwaTyl3hr+Z1+mZCnO6UBg==" workbookSaltValue="dKwGLmDk76GmQE+CYSQlmw==" workbookSpinCount="100000" lockStructure="1"/>
  <bookViews>
    <workbookView xWindow="-120" yWindow="-120" windowWidth="20730" windowHeight="113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<sst xmlns="http://schemas.openxmlformats.org/spreadsheetml/2006/main" count="236" uniqueCount="122">
  <si>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</si>
  <si>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</si>
  <si>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</si>
  <si>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</si>
  <si>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</si>
  <si>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</si>
  <si>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</si>
  <si>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</si>
  <si>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</si>
  <si>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</si>
  <si>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</si>
  <si>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</si>
  <si>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</si>
  <si>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</si>
  <si>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</si>
  <si>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</si>
  <si>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</si>
  <si>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</si>
  <si>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</si>
  <si>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</si>
  <si>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</si>
  <si>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</si>
  <si>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</si>
  <si>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</si>
  <si>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</si>
  <si>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</si>
  <si>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</si>
  <si>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</si>
  <si>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</si>
  <si>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</si>
  <si>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</si>
  <si>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</si>
  <si>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</si>
  <si>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</si>
  <si>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</si>
  <si>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</si>
  <si>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</si>
  <si>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</si>
  <si>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</si>
  <si>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</si>
  <si>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</si>
  <si>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</si>
  <si>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</si>
  <si>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</si>
  <si>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</si>
  <si>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</si>
  <si>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</si>
  <si>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</si>
  <si>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</si>
  <si>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</si>
  <si>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</si>
  <si>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</si>
  <si>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</si>
  <si>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</si>
  <si>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</si>
  <si>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</si>
  <si>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</si>
  <si>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</si>
  <si>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</si>
  <si>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</si>
  <si>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</si>
  <si>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</si>
  <si>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</si>
  <si>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</si>
  <si>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</si>
  <si>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</si>
  <si>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</si>
  <si>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</si>
  <si>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</si>
  <si>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</si>
  <si>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</si>
  <si>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</si>
  <si>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</si>
  <si>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</si>
  <si>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</si>
  <si>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</si>
  <si>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</si>
  <si>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</si>
  <si>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</si>
  <si>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</si>
  <si>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</si>
  <si>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</si>
  <si>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</si>
  <si>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</si>
  <si>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</si>
  <si>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</si>
  <si>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</si>
  <si>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</si>
  <si>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</si>
  <si>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</si>
  <si>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</si>
  <si>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</si>
  <si>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</si>
  <si>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</si>
  <si>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</si>
  <si>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</si>
  <si>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</si>
  <si>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</si>
  <si>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</si>
  <si>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</si>
  <si>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</si>
  <si>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</si>
  <si>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</si>
  <si>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</si>
  <si>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</si>
  <si>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</si>
  <si>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</si>
  <si>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</si>
  <si>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</si>
  <si>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</si>
  <si>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</si>
  <si>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</si>
  <si>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</si>
  <si>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</si>
  <si>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</si>
  <si>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</si>
  <si>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</si>
  <si>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</si>
  <si>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</si>
  <si>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管渠については耐用年数を経過していないことから更新及び老朽化対策は行っておらず、今後実施していくこととなる。
　ポンプ及び電気設備等は経年劣化が表れているが、推奨される使用年数を基に修繕等実施している。</t>
    <rPh sb="1" eb="3">
      <t>カンキョ</t>
    </rPh>
    <rPh sb="8" eb="10">
      <t>タイヨウ</t>
    </rPh>
    <rPh sb="10" eb="12">
      <t>ネンスウ</t>
    </rPh>
    <rPh sb="13" eb="15">
      <t>ケイカ</t>
    </rPh>
    <rPh sb="24" eb="26">
      <t>コウシン</t>
    </rPh>
    <rPh sb="26" eb="27">
      <t>オヨ</t>
    </rPh>
    <rPh sb="28" eb="31">
      <t>ロウキュウカ</t>
    </rPh>
    <rPh sb="31" eb="33">
      <t>タイサク</t>
    </rPh>
    <rPh sb="34" eb="35">
      <t>オコナ</t>
    </rPh>
    <rPh sb="41" eb="43">
      <t>コンゴ</t>
    </rPh>
    <rPh sb="43" eb="45">
      <t>ジッシ</t>
    </rPh>
    <rPh sb="60" eb="61">
      <t>オヨ</t>
    </rPh>
    <rPh sb="62" eb="64">
      <t>デンキ</t>
    </rPh>
    <rPh sb="64" eb="66">
      <t>セツビ</t>
    </rPh>
    <rPh sb="66" eb="67">
      <t>トウ</t>
    </rPh>
    <rPh sb="68" eb="70">
      <t>ケイネン</t>
    </rPh>
    <rPh sb="70" eb="72">
      <t>レッカ</t>
    </rPh>
    <rPh sb="73" eb="74">
      <t>アラワ</t>
    </rPh>
    <rPh sb="80" eb="82">
      <t>スイショウ</t>
    </rPh>
    <rPh sb="85" eb="87">
      <t>シヨウ</t>
    </rPh>
    <rPh sb="87" eb="89">
      <t>ネンスウ</t>
    </rPh>
    <rPh sb="90" eb="91">
      <t>モト</t>
    </rPh>
    <rPh sb="92" eb="94">
      <t>シュウゼン</t>
    </rPh>
    <rPh sb="94" eb="95">
      <t>トウ</t>
    </rPh>
    <rPh sb="95" eb="97">
      <t>ジッシ</t>
    </rPh>
    <phoneticPr fontId="4"/>
  </si>
  <si>
    <t>　施設整備は完了しており、区域内の全戸ではないが接続率は高い水準にあり、管渠から終末処理場にかけて特に大きな老朽化対策を要する状況にはない。
　今後は、平成28年度に策定した経営戦略の令和２年度中の見直し及び令和５年度からを予定している公営企業化を踏まえ、施設の更新、老朽化対策を計画的に進められるよう整備していくことが重要である。
　また、少子高齢化、過疎化に伴う人口減少により更なる料金収入の減少も見込まれることから、料金の見直し、経費の抑制に取り組む必要がある。</t>
    <rPh sb="1" eb="3">
      <t>シセツ</t>
    </rPh>
    <rPh sb="3" eb="5">
      <t>セイビ</t>
    </rPh>
    <rPh sb="6" eb="8">
      <t>カンリョウ</t>
    </rPh>
    <rPh sb="13" eb="16">
      <t>クイキナイ</t>
    </rPh>
    <rPh sb="17" eb="19">
      <t>ゼンコ</t>
    </rPh>
    <rPh sb="24" eb="26">
      <t>セツゾク</t>
    </rPh>
    <rPh sb="26" eb="27">
      <t>リツ</t>
    </rPh>
    <rPh sb="28" eb="29">
      <t>タカ</t>
    </rPh>
    <rPh sb="30" eb="32">
      <t>スイジュン</t>
    </rPh>
    <rPh sb="36" eb="38">
      <t>カンキョ</t>
    </rPh>
    <rPh sb="40" eb="42">
      <t>シュウマツ</t>
    </rPh>
    <rPh sb="42" eb="45">
      <t>ショリジョウ</t>
    </rPh>
    <rPh sb="49" eb="50">
      <t>トク</t>
    </rPh>
    <rPh sb="51" eb="52">
      <t>オオ</t>
    </rPh>
    <rPh sb="54" eb="57">
      <t>ロウキュウカ</t>
    </rPh>
    <rPh sb="57" eb="59">
      <t>タイサク</t>
    </rPh>
    <rPh sb="60" eb="61">
      <t>ヨウ</t>
    </rPh>
    <rPh sb="72" eb="74">
      <t>コンゴ</t>
    </rPh>
    <rPh sb="76" eb="78">
      <t>ヘイセイ</t>
    </rPh>
    <rPh sb="80" eb="82">
      <t>ネンド</t>
    </rPh>
    <rPh sb="83" eb="85">
      <t>サクテイ</t>
    </rPh>
    <rPh sb="87" eb="89">
      <t>ケイエイ</t>
    </rPh>
    <rPh sb="89" eb="91">
      <t>センリャク</t>
    </rPh>
    <rPh sb="92" eb="94">
      <t>レイワ</t>
    </rPh>
    <rPh sb="95" eb="97">
      <t>ネンド</t>
    </rPh>
    <rPh sb="97" eb="98">
      <t>チュウ</t>
    </rPh>
    <rPh sb="99" eb="101">
      <t>ミナオ</t>
    </rPh>
    <rPh sb="102" eb="103">
      <t>オヨ</t>
    </rPh>
    <rPh sb="104" eb="106">
      <t>レイワ</t>
    </rPh>
    <rPh sb="107" eb="108">
      <t>ネン</t>
    </rPh>
    <rPh sb="108" eb="109">
      <t>ド</t>
    </rPh>
    <rPh sb="112" eb="114">
      <t>ヨテイ</t>
    </rPh>
    <rPh sb="118" eb="120">
      <t>コウエイ</t>
    </rPh>
    <rPh sb="120" eb="123">
      <t>キギョウカ</t>
    </rPh>
    <rPh sb="124" eb="125">
      <t>フ</t>
    </rPh>
    <rPh sb="128" eb="130">
      <t>シセツ</t>
    </rPh>
    <rPh sb="131" eb="133">
      <t>コウシン</t>
    </rPh>
    <rPh sb="134" eb="137">
      <t>ロウキュウカ</t>
    </rPh>
    <rPh sb="137" eb="139">
      <t>タイサク</t>
    </rPh>
    <rPh sb="140" eb="142">
      <t>ケイカク</t>
    </rPh>
    <rPh sb="142" eb="143">
      <t>テキ</t>
    </rPh>
    <rPh sb="144" eb="145">
      <t>スス</t>
    </rPh>
    <rPh sb="151" eb="153">
      <t>セイビ</t>
    </rPh>
    <rPh sb="160" eb="162">
      <t>ジュウヨウ</t>
    </rPh>
    <rPh sb="171" eb="173">
      <t>ショウシ</t>
    </rPh>
    <rPh sb="173" eb="176">
      <t>コウレイカ</t>
    </rPh>
    <rPh sb="177" eb="180">
      <t>カソカ</t>
    </rPh>
    <rPh sb="181" eb="182">
      <t>トモナ</t>
    </rPh>
    <rPh sb="183" eb="185">
      <t>ジンコウ</t>
    </rPh>
    <rPh sb="185" eb="187">
      <t>ゲンショウ</t>
    </rPh>
    <rPh sb="190" eb="191">
      <t>サラ</t>
    </rPh>
    <rPh sb="193" eb="195">
      <t>リョウキン</t>
    </rPh>
    <rPh sb="195" eb="197">
      <t>シュウニュウ</t>
    </rPh>
    <rPh sb="198" eb="200">
      <t>ゲンショウ</t>
    </rPh>
    <rPh sb="201" eb="203">
      <t>ミコ</t>
    </rPh>
    <rPh sb="211" eb="213">
      <t>リョウキン</t>
    </rPh>
    <rPh sb="214" eb="216">
      <t>ミナオ</t>
    </rPh>
    <rPh sb="218" eb="220">
      <t>ケイヒ</t>
    </rPh>
    <rPh sb="221" eb="223">
      <t>ヨクセイ</t>
    </rPh>
    <rPh sb="224" eb="225">
      <t>ト</t>
    </rPh>
    <rPh sb="226" eb="227">
      <t>ク</t>
    </rPh>
    <rPh sb="228" eb="230">
      <t>ヒツヨウ</t>
    </rPh>
    <phoneticPr fontId="4"/>
  </si>
  <si>
    <t>①収益的収支比率…平成30年度に最適整備構想策定業務を行ったため数値は低下したが、令和元年度は大きな事業もなく通常の維持管理に留まったこともあり数値が上昇する結果となった。
⑤経費回収率…人口減少により料金収入は減少傾向にあるが、令和元年度は大きな事業がなく、前２年度の単年度事業に係る委託料が減少したことにより当該数値が上昇する結果となった。平成29及び30年度は、施設の機能・耐震診断調査業務及び最適整備構想作成業務を行っている。
⑥汚水処理原価…人口減少により処理水量も減少傾向にあるが、令和元年度は、前２年度に施工した施設機能・耐震診断調査業務及び最適整備構想策定業務に係る費用がなかったことにより当該指標が減少した。
⑦施設利用率…人口減少が処理水量に影響し当該数値が減少したものと考えられる。
⑧水洗化率…対象地区の整備事業は完了しているが、高齢世帯の未接続等により100％には至っていない。過疎化、都市部への人口流出により後継者がいないことなど接続費用の捻出が困難なことも要因と考えられる。</t>
    <rPh sb="1" eb="4">
      <t>シュウエキテキ</t>
    </rPh>
    <rPh sb="4" eb="6">
      <t>シュウシ</t>
    </rPh>
    <rPh sb="6" eb="8">
      <t>ヒリツ</t>
    </rPh>
    <rPh sb="9" eb="11">
      <t>ヘイセイ</t>
    </rPh>
    <rPh sb="13" eb="15">
      <t>ネンド</t>
    </rPh>
    <rPh sb="16" eb="18">
      <t>サイテキ</t>
    </rPh>
    <rPh sb="18" eb="20">
      <t>セイビ</t>
    </rPh>
    <rPh sb="20" eb="22">
      <t>コウソウ</t>
    </rPh>
    <rPh sb="22" eb="24">
      <t>サクテイ</t>
    </rPh>
    <rPh sb="24" eb="26">
      <t>ギョウム</t>
    </rPh>
    <rPh sb="27" eb="28">
      <t>オコナ</t>
    </rPh>
    <rPh sb="32" eb="34">
      <t>スウチ</t>
    </rPh>
    <rPh sb="35" eb="37">
      <t>テイカ</t>
    </rPh>
    <rPh sb="41" eb="43">
      <t>レイワ</t>
    </rPh>
    <rPh sb="43" eb="45">
      <t>ガンネン</t>
    </rPh>
    <rPh sb="45" eb="46">
      <t>ド</t>
    </rPh>
    <rPh sb="47" eb="48">
      <t>オオ</t>
    </rPh>
    <rPh sb="50" eb="52">
      <t>ジギョウ</t>
    </rPh>
    <rPh sb="55" eb="57">
      <t>ツウジョウ</t>
    </rPh>
    <rPh sb="58" eb="60">
      <t>イジ</t>
    </rPh>
    <rPh sb="60" eb="62">
      <t>カンリ</t>
    </rPh>
    <rPh sb="63" eb="64">
      <t>トド</t>
    </rPh>
    <rPh sb="72" eb="74">
      <t>スウチ</t>
    </rPh>
    <rPh sb="75" eb="77">
      <t>ジョウショウ</t>
    </rPh>
    <rPh sb="79" eb="81">
      <t>ケッカ</t>
    </rPh>
    <rPh sb="89" eb="91">
      <t>ケイヒ</t>
    </rPh>
    <rPh sb="91" eb="93">
      <t>カイシュウ</t>
    </rPh>
    <rPh sb="93" eb="94">
      <t>リツ</t>
    </rPh>
    <rPh sb="95" eb="97">
      <t>ジンコウ</t>
    </rPh>
    <rPh sb="97" eb="99">
      <t>ゲンショウ</t>
    </rPh>
    <rPh sb="102" eb="104">
      <t>リョウキン</t>
    </rPh>
    <rPh sb="104" eb="106">
      <t>シュウニュウ</t>
    </rPh>
    <rPh sb="107" eb="109">
      <t>ゲンショウ</t>
    </rPh>
    <rPh sb="109" eb="111">
      <t>ケイコウ</t>
    </rPh>
    <rPh sb="116" eb="118">
      <t>レイワ</t>
    </rPh>
    <rPh sb="118" eb="120">
      <t>ガンネン</t>
    </rPh>
    <rPh sb="120" eb="121">
      <t>ド</t>
    </rPh>
    <rPh sb="122" eb="123">
      <t>オオ</t>
    </rPh>
    <rPh sb="125" eb="127">
      <t>ジギョウ</t>
    </rPh>
    <rPh sb="131" eb="132">
      <t>マエ</t>
    </rPh>
    <rPh sb="133" eb="134">
      <t>ネン</t>
    </rPh>
    <rPh sb="134" eb="135">
      <t>ド</t>
    </rPh>
    <rPh sb="136" eb="139">
      <t>タンネンド</t>
    </rPh>
    <rPh sb="139" eb="141">
      <t>ジギョウ</t>
    </rPh>
    <rPh sb="142" eb="143">
      <t>カカ</t>
    </rPh>
    <rPh sb="144" eb="147">
      <t>イタクリョウ</t>
    </rPh>
    <rPh sb="148" eb="150">
      <t>ゲンショウ</t>
    </rPh>
    <rPh sb="157" eb="159">
      <t>トウガイ</t>
    </rPh>
    <rPh sb="159" eb="161">
      <t>スウチ</t>
    </rPh>
    <rPh sb="162" eb="164">
      <t>ジョウショウ</t>
    </rPh>
    <rPh sb="166" eb="168">
      <t>ケッカ</t>
    </rPh>
    <rPh sb="173" eb="175">
      <t>ヘイセイ</t>
    </rPh>
    <rPh sb="177" eb="178">
      <t>オヨ</t>
    </rPh>
    <rPh sb="181" eb="183">
      <t>ネンド</t>
    </rPh>
    <rPh sb="188" eb="190">
      <t>キノウ</t>
    </rPh>
    <rPh sb="191" eb="193">
      <t>タイシン</t>
    </rPh>
    <rPh sb="193" eb="195">
      <t>シンダン</t>
    </rPh>
    <rPh sb="195" eb="197">
      <t>チョウサ</t>
    </rPh>
    <rPh sb="197" eb="199">
      <t>ギョウム</t>
    </rPh>
    <rPh sb="199" eb="200">
      <t>オヨ</t>
    </rPh>
    <rPh sb="201" eb="203">
      <t>サイテキ</t>
    </rPh>
    <rPh sb="203" eb="205">
      <t>セイビ</t>
    </rPh>
    <rPh sb="205" eb="207">
      <t>コウソウ</t>
    </rPh>
    <rPh sb="207" eb="209">
      <t>サクセイ</t>
    </rPh>
    <rPh sb="209" eb="211">
      <t>ギョウム</t>
    </rPh>
    <rPh sb="212" eb="213">
      <t>オコナ</t>
    </rPh>
    <rPh sb="221" eb="223">
      <t>オスイ</t>
    </rPh>
    <rPh sb="223" eb="225">
      <t>ショリ</t>
    </rPh>
    <rPh sb="225" eb="227">
      <t>ゲンカ</t>
    </rPh>
    <rPh sb="228" eb="230">
      <t>ジンコウ</t>
    </rPh>
    <rPh sb="230" eb="232">
      <t>ゲンショウ</t>
    </rPh>
    <rPh sb="235" eb="237">
      <t>ショリ</t>
    </rPh>
    <rPh sb="237" eb="239">
      <t>スイリョウ</t>
    </rPh>
    <rPh sb="240" eb="242">
      <t>ゲンショウ</t>
    </rPh>
    <rPh sb="242" eb="244">
      <t>ケイコウ</t>
    </rPh>
    <rPh sb="249" eb="251">
      <t>レイワ</t>
    </rPh>
    <rPh sb="251" eb="253">
      <t>ガンネン</t>
    </rPh>
    <rPh sb="253" eb="254">
      <t>ド</t>
    </rPh>
    <rPh sb="256" eb="257">
      <t>マエ</t>
    </rPh>
    <rPh sb="258" eb="259">
      <t>ネン</t>
    </rPh>
    <rPh sb="259" eb="260">
      <t>ド</t>
    </rPh>
    <rPh sb="261" eb="263">
      <t>セコウ</t>
    </rPh>
    <rPh sb="265" eb="267">
      <t>シセツ</t>
    </rPh>
    <rPh sb="267" eb="269">
      <t>キノウ</t>
    </rPh>
    <rPh sb="270" eb="272">
      <t>タイシン</t>
    </rPh>
    <rPh sb="272" eb="274">
      <t>シンダン</t>
    </rPh>
    <rPh sb="274" eb="276">
      <t>チョウサ</t>
    </rPh>
    <rPh sb="276" eb="278">
      <t>ギョウム</t>
    </rPh>
    <rPh sb="278" eb="279">
      <t>オヨ</t>
    </rPh>
    <rPh sb="280" eb="282">
      <t>サイテキ</t>
    </rPh>
    <rPh sb="282" eb="284">
      <t>セイビ</t>
    </rPh>
    <rPh sb="284" eb="286">
      <t>コウソウ</t>
    </rPh>
    <rPh sb="286" eb="288">
      <t>サクテイ</t>
    </rPh>
    <rPh sb="288" eb="290">
      <t>ギョウム</t>
    </rPh>
    <rPh sb="291" eb="292">
      <t>カカ</t>
    </rPh>
    <rPh sb="293" eb="295">
      <t>ヒヨウ</t>
    </rPh>
    <rPh sb="305" eb="307">
      <t>トウガイ</t>
    </rPh>
    <rPh sb="307" eb="309">
      <t>シヒョウ</t>
    </rPh>
    <rPh sb="310" eb="312">
      <t>ゲンショウ</t>
    </rPh>
    <rPh sb="318" eb="320">
      <t>シセツ</t>
    </rPh>
    <rPh sb="320" eb="323">
      <t>リヨウリツ</t>
    </rPh>
    <rPh sb="324" eb="326">
      <t>ジンコウ</t>
    </rPh>
    <rPh sb="326" eb="328">
      <t>ゲンショウ</t>
    </rPh>
    <rPh sb="329" eb="331">
      <t>ショリ</t>
    </rPh>
    <rPh sb="331" eb="333">
      <t>スイリョウ</t>
    </rPh>
    <rPh sb="334" eb="336">
      <t>エイキョウ</t>
    </rPh>
    <rPh sb="337" eb="339">
      <t>トウガイ</t>
    </rPh>
    <rPh sb="339" eb="341">
      <t>スウチ</t>
    </rPh>
    <rPh sb="342" eb="344">
      <t>ゲンショウ</t>
    </rPh>
    <rPh sb="349" eb="350">
      <t>カンガ</t>
    </rPh>
    <rPh sb="358" eb="361">
      <t>スイセンカ</t>
    </rPh>
    <rPh sb="361" eb="362">
      <t>リツ</t>
    </rPh>
    <rPh sb="363" eb="365">
      <t>タイショウ</t>
    </rPh>
    <rPh sb="365" eb="367">
      <t>チク</t>
    </rPh>
    <rPh sb="368" eb="370">
      <t>セイビ</t>
    </rPh>
    <rPh sb="370" eb="372">
      <t>ジギョウ</t>
    </rPh>
    <rPh sb="373" eb="375">
      <t>カンリョウ</t>
    </rPh>
    <rPh sb="381" eb="383">
      <t>コウレイ</t>
    </rPh>
    <rPh sb="383" eb="385">
      <t>セタイ</t>
    </rPh>
    <rPh sb="386" eb="389">
      <t>ミセツゾク</t>
    </rPh>
    <rPh sb="389" eb="390">
      <t>トウ</t>
    </rPh>
    <rPh sb="399" eb="400">
      <t>イタ</t>
    </rPh>
    <rPh sb="406" eb="409">
      <t>カソカ</t>
    </rPh>
    <rPh sb="410" eb="413">
      <t>トシブ</t>
    </rPh>
    <rPh sb="415" eb="417">
      <t>ジンコウ</t>
    </rPh>
    <rPh sb="417" eb="419">
      <t>リュウシュツ</t>
    </rPh>
    <rPh sb="422" eb="425">
      <t>コウケイシャ</t>
    </rPh>
    <rPh sb="433" eb="435">
      <t>セツゾク</t>
    </rPh>
    <rPh sb="435" eb="437">
      <t>ヒヨウ</t>
    </rPh>
    <rPh sb="438" eb="440">
      <t>ネンシュツ</t>
    </rPh>
    <rPh sb="441" eb="443">
      <t>コンナン</t>
    </rPh>
    <rPh sb="447" eb="449">
      <t>ヨウイン</t>
    </rPh>
    <rPh sb="450" eb="4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</si>
</sst>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E2-4CF0-9FEF-78C1832CF0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F7E2-4CF0-9FEF-78C1832CF0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47.02</c:v>
                </c:pt>
                <c:pt idx="1">
                  <c:v>45.03</c:v>
                </c:pt>
                <c:pt idx="2">
                  <c:v>48.34</c:v>
                </c:pt>
                <c:pt idx="3">
                  <c:v>49.67</c:v>
                </c:pt>
                <c:pt idx="4">
                  <c:v>47.02</c:v>
                </c:pt>
              </c:numCache>
            </c:numRef>
          </c:val>
          <c:extLst>
            <c:ext xmlns:c16="http://schemas.microsoft.com/office/drawing/2014/chart" uri="{C3380CC4-5D6E-409C-BE32-E72D297353CC}">
              <c16:uniqueId val="{00000000-B6C8-48FE-84F2-F1A0C29DFC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B6C8-48FE-84F2-F1A0C29DFC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83.16</c:v>
                </c:pt>
                <c:pt idx="1">
                  <c:v>82.91</c:v>
                </c:pt>
                <c:pt idx="2">
                  <c:v>82.95</c:v>
                </c:pt>
                <c:pt idx="3">
                  <c:v>83.59</c:v>
                </c:pt>
                <c:pt idx="4">
                  <c:v>84.85</c:v>
                </c:pt>
              </c:numCache>
            </c:numRef>
          </c:val>
          <c:extLst>
            <c:ext xmlns:c16="http://schemas.microsoft.com/office/drawing/2014/chart" uri="{C3380CC4-5D6E-409C-BE32-E72D297353CC}">
              <c16:uniqueId val="{00000000-94CE-4B45-A3CA-1056C3A838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94CE-4B45-A3CA-1056C3A838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97.45</c:v>
                </c:pt>
                <c:pt idx="1">
                  <c:v>102.57</c:v>
                </c:pt>
                <c:pt idx="2">
                  <c:v>101.4</c:v>
                </c:pt>
                <c:pt idx="3">
                  <c:v>98.94</c:v>
                </c:pt>
                <c:pt idx="4">
                  <c:v>100.63</c:v>
                </c:pt>
              </c:numCache>
            </c:numRef>
          </c:val>
          <c:extLst>
            <c:ext xmlns:c16="http://schemas.microsoft.com/office/drawing/2014/chart" uri="{C3380CC4-5D6E-409C-BE32-E72D297353CC}">
              <c16:uniqueId val="{00000000-0C3C-473A-A3BD-785FC154B0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3C-473A-A3BD-785FC154B0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88-4445-BA03-772C5580DF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88-4445-BA03-772C5580DF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FF-40B5-897C-0C507F66C3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F-40B5-897C-0C507F66C3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F3-4080-803D-63DA6FE2DA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F3-4080-803D-63DA6FE2DA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B-469D-9128-C49508D828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B-469D-9128-C49508D828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FA-40DA-8D86-B8A5931342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90FA-40DA-8D86-B8A5931342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36.69</c:v>
                </c:pt>
                <c:pt idx="1">
                  <c:v>39.61</c:v>
                </c:pt>
                <c:pt idx="2">
                  <c:v>19.73</c:v>
                </c:pt>
                <c:pt idx="3">
                  <c:v>26.33</c:v>
                </c:pt>
                <c:pt idx="4">
                  <c:v>32.950000000000003</c:v>
                </c:pt>
              </c:numCache>
            </c:numRef>
          </c:val>
          <c:extLst>
            <c:ext xmlns:c16="http://schemas.microsoft.com/office/drawing/2014/chart" uri="{C3380CC4-5D6E-409C-BE32-E72D297353CC}">
              <c16:uniqueId val="{00000000-5A40-4D95-A2E8-008BB1E585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5A40-4D95-A2E8-008BB1E585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567.22</c:v>
                </c:pt>
                <c:pt idx="1">
                  <c:v>527.39</c:v>
                </c:pt>
                <c:pt idx="2">
                  <c:v>1067.83</c:v>
                </c:pt>
                <c:pt idx="3">
                  <c:v>799.43</c:v>
                </c:pt>
                <c:pt idx="4">
                  <c:v>653.07000000000005</c:v>
                </c:pt>
              </c:numCache>
            </c:numRef>
          </c:val>
          <c:extLst>
            <c:ext xmlns:c16="http://schemas.microsoft.com/office/drawing/2014/chart" uri="{C3380CC4-5D6E-409C-BE32-E72D297353CC}">
              <c16:uniqueId val="{00000000-DFD1-4B8D-AF39-4B43769C59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DFD1-4B8D-AF39-4B43769C59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東栄町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3134</v>
      </c>
      <c r="AM8" s="51"/>
      <c r="AN8" s="51"/>
      <c r="AO8" s="51"/>
      <c r="AP8" s="51"/>
      <c r="AQ8" s="51"/>
      <c r="AR8" s="51"/>
      <c r="AS8" s="51"/>
      <c r="AT8" s="46">
        <f>データ!T6</f>
        <v>123.38</v>
      </c>
      <c r="AU8" s="46"/>
      <c r="AV8" s="46"/>
      <c r="AW8" s="46"/>
      <c r="AX8" s="46"/>
      <c r="AY8" s="46"/>
      <c r="AZ8" s="46"/>
      <c r="BA8" s="46"/>
      <c r="BB8" s="46">
        <f>データ!U6</f>
        <v>25.4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8.51</v>
      </c>
      <c r="Q10" s="46"/>
      <c r="R10" s="46"/>
      <c r="S10" s="46"/>
      <c r="T10" s="46"/>
      <c r="U10" s="46"/>
      <c r="V10" s="46"/>
      <c r="W10" s="46">
        <f>データ!Q6</f>
        <v>78.55</v>
      </c>
      <c r="X10" s="46"/>
      <c r="Y10" s="46"/>
      <c r="Z10" s="46"/>
      <c r="AA10" s="46"/>
      <c r="AB10" s="46"/>
      <c r="AC10" s="46"/>
      <c r="AD10" s="51">
        <f>データ!R6</f>
        <v>3630</v>
      </c>
      <c r="AE10" s="51"/>
      <c r="AF10" s="51"/>
      <c r="AG10" s="51"/>
      <c r="AH10" s="51"/>
      <c r="AI10" s="51"/>
      <c r="AJ10" s="51"/>
      <c r="AK10" s="2"/>
      <c r="AL10" s="51">
        <f>データ!V6</f>
        <v>264</v>
      </c>
      <c r="AM10" s="51"/>
      <c r="AN10" s="51"/>
      <c r="AO10" s="51"/>
      <c r="AP10" s="51"/>
      <c r="AQ10" s="51"/>
      <c r="AR10" s="51"/>
      <c r="AS10" s="51"/>
      <c r="AT10" s="46">
        <f>データ!W6</f>
        <v>0.37</v>
      </c>
      <c r="AU10" s="46"/>
      <c r="AV10" s="46"/>
      <c r="AW10" s="46"/>
      <c r="AX10" s="46"/>
      <c r="AY10" s="46"/>
      <c r="AZ10" s="46"/>
      <c r="BA10" s="46"/>
      <c r="BB10" s="46">
        <f>データ!X6</f>
        <v>713.51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6dwag9sgUWrH2TkTAmPTgieeRy9JfqWIoGZMnmmsM19peQaWpH8OACVkwDkK9NIPfdxxGWuAWs3SB4oCcwB6lw==" saltValue="hKKzo+DO9mvBafyLzPmE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235628</v>
      </c>
      <c r="D6" s="33">
        <f t="shared" si="3"/>
        <v>47</v>
      </c>
      <c r="E6" s="33">
        <f t="shared" si="3"/>
        <v>17</v>
      </c>
      <c r="F6" s="33">
        <f t="shared" si="3"/>
        <v>5</v>
      </c>
      <c r="G6" s="33">
        <f t="shared" si="3"/>
        <v>0</v>
      </c>
      <c r="H6" s="33" t="str">
        <f t="shared" si="3"/>
        <v>愛知県　東栄町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8.51</v>
      </c>
      <c r="Q6" s="34">
        <f t="shared" si="3"/>
        <v>78.55</v>
      </c>
      <c r="R6" s="34">
        <f t="shared" si="3"/>
        <v>3630</v>
      </c>
      <c r="S6" s="34">
        <f t="shared" si="3"/>
        <v>3134</v>
      </c>
      <c r="T6" s="34">
        <f t="shared" si="3"/>
        <v>123.38</v>
      </c>
      <c r="U6" s="34">
        <f t="shared" si="3"/>
        <v>25.4</v>
      </c>
      <c r="V6" s="34">
        <f t="shared" si="3"/>
        <v>264</v>
      </c>
      <c r="W6" s="34">
        <f t="shared" si="3"/>
        <v>0.37</v>
      </c>
      <c r="X6" s="34">
        <f t="shared" si="3"/>
        <v>713.51</v>
      </c>
      <c r="Y6" s="35">
        <f>IF(Y7="",NA(),Y7)</f>
        <v>97.45</v>
      </c>
      <c r="Z6" s="35">
        <f t="shared" ref="Z6:AH6" si="4">IF(Z7="",NA(),Z7)</f>
        <v>102.57</v>
      </c>
      <c r="AA6" s="35">
        <f t="shared" si="4"/>
        <v>101.4</v>
      </c>
      <c r="AB6" s="35">
        <f t="shared" si="4"/>
        <v>98.94</v>
      </c>
      <c r="AC6" s="35">
        <f t="shared" si="4"/>
        <v>100.63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36.69</v>
      </c>
      <c r="BR6" s="35">
        <f t="shared" ref="BR6:BZ6" si="8">IF(BR7="",NA(),BR7)</f>
        <v>39.61</v>
      </c>
      <c r="BS6" s="35">
        <f t="shared" si="8"/>
        <v>19.73</v>
      </c>
      <c r="BT6" s="35">
        <f t="shared" si="8"/>
        <v>26.33</v>
      </c>
      <c r="BU6" s="35">
        <f t="shared" si="8"/>
        <v>32.950000000000003</v>
      </c>
      <c r="BV6" s="35">
        <f t="shared" si="8"/>
        <v>41.34</v>
      </c>
      <c r="BW6" s="35">
        <f t="shared" si="8"/>
        <v>55.32</v>
      </c>
      <c r="BX6" s="35">
        <f t="shared" si="8"/>
        <v>59.8</v>
      </c>
      <c r="BY6" s="35">
        <f t="shared" si="8"/>
        <v>57.77</v>
      </c>
      <c r="BZ6" s="35">
        <f t="shared" si="8"/>
        <v>57.31</v>
      </c>
      <c r="CA6" s="34" t="str">
        <f>IF(CA7="","",IF(CA7="-","【-】","【"&amp;SUBSTITUTE(TEXT(CA7,"#,##0.00"),"-","△")&amp;"】"))</f>
        <v>【59.59】</v>
      </c>
      <c r="CB6" s="35">
        <f>IF(CB7="",NA(),CB7)</f>
        <v>567.22</v>
      </c>
      <c r="CC6" s="35">
        <f t="shared" ref="CC6:CK6" si="9">IF(CC7="",NA(),CC7)</f>
        <v>527.39</v>
      </c>
      <c r="CD6" s="35">
        <f t="shared" si="9"/>
        <v>1067.83</v>
      </c>
      <c r="CE6" s="35">
        <f t="shared" si="9"/>
        <v>799.43</v>
      </c>
      <c r="CF6" s="35">
        <f t="shared" si="9"/>
        <v>653.07000000000005</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47.02</v>
      </c>
      <c r="CN6" s="35">
        <f t="shared" ref="CN6:CV6" si="10">IF(CN7="",NA(),CN7)</f>
        <v>45.03</v>
      </c>
      <c r="CO6" s="35">
        <f t="shared" si="10"/>
        <v>48.34</v>
      </c>
      <c r="CP6" s="35">
        <f t="shared" si="10"/>
        <v>49.67</v>
      </c>
      <c r="CQ6" s="35">
        <f t="shared" si="10"/>
        <v>47.02</v>
      </c>
      <c r="CR6" s="35">
        <f t="shared" si="10"/>
        <v>44.69</v>
      </c>
      <c r="CS6" s="35">
        <f t="shared" si="10"/>
        <v>60.65</v>
      </c>
      <c r="CT6" s="35">
        <f t="shared" si="10"/>
        <v>51.75</v>
      </c>
      <c r="CU6" s="35">
        <f t="shared" si="10"/>
        <v>50.68</v>
      </c>
      <c r="CV6" s="35">
        <f t="shared" si="10"/>
        <v>50.14</v>
      </c>
      <c r="CW6" s="34" t="str">
        <f>IF(CW7="","",IF(CW7="-","【-】","【"&amp;SUBSTITUTE(TEXT(CW7,"#,##0.00"),"-","△")&amp;"】"))</f>
        <v>【51.30】</v>
      </c>
      <c r="CX6" s="35">
        <f>IF(CX7="",NA(),CX7)</f>
        <v>83.16</v>
      </c>
      <c r="CY6" s="35">
        <f t="shared" ref="CY6:DG6" si="11">IF(CY7="",NA(),CY7)</f>
        <v>82.91</v>
      </c>
      <c r="CZ6" s="35">
        <f t="shared" si="11"/>
        <v>82.95</v>
      </c>
      <c r="DA6" s="35">
        <f t="shared" si="11"/>
        <v>83.59</v>
      </c>
      <c r="DB6" s="35">
        <f t="shared" si="11"/>
        <v>84.85</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235628</v>
      </c>
      <c r="D7" s="37">
        <v>47</v>
      </c>
      <c r="E7" s="37">
        <v>17</v>
      </c>
      <c r="F7" s="37">
        <v>5</v>
      </c>
      <c r="G7" s="37">
        <v>0</v>
      </c>
      <c r="H7" s="37" t="s">
        <v>98</v>
      </c>
      <c r="I7" s="37" t="s">
        <v>99</v>
      </c>
      <c r="J7" s="37" t="s">
        <v>100</v>
      </c>
      <c r="K7" s="37" t="s">
        <v>101</v>
      </c>
      <c r="L7" s="37" t="s">
        <v>102</v>
      </c>
      <c r="M7" s="37" t="s">
        <v>103</v>
      </c>
      <c r="N7" s="38" t="s">
        <v>104</v>
      </c>
      <c r="O7" s="38" t="s">
        <v>105</v>
      </c>
      <c r="P7" s="38">
        <v>8.51</v>
      </c>
      <c r="Q7" s="38">
        <v>78.55</v>
      </c>
      <c r="R7" s="38">
        <v>3630</v>
      </c>
      <c r="S7" s="38">
        <v>3134</v>
      </c>
      <c r="T7" s="38">
        <v>123.38</v>
      </c>
      <c r="U7" s="38">
        <v>25.4</v>
      </c>
      <c r="V7" s="38">
        <v>264</v>
      </c>
      <c r="W7" s="38">
        <v>0.37</v>
      </c>
      <c r="X7" s="38">
        <v>713.51</v>
      </c>
      <c r="Y7" s="38">
        <v>97.45</v>
      </c>
      <c r="Z7" s="38">
        <v>102.57</v>
      </c>
      <c r="AA7" s="38">
        <v>101.4</v>
      </c>
      <c r="AB7" s="38">
        <v>98.94</v>
      </c>
      <c r="AC7" s="38">
        <v>100.63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974.93</v>
      </c>
      <c r="BM7" s="38">
        <v>855.8</v>
      </c>
      <c r="BN7" s="38">
        <v>789.46</v>
      </c>
      <c r="BO7" s="38">
        <v>826.83</v>
      </c>
      <c r="BP7" s="38">
        <v>765.47</v>
      </c>
      <c r="BQ7" s="38">
        <v>36.69</v>
      </c>
      <c r="BR7" s="38">
        <v>39.61</v>
      </c>
      <c r="BS7" s="38">
        <v>19.73</v>
      </c>
      <c r="BT7" s="38">
        <v>26.33</v>
      </c>
      <c r="BU7" s="38">
        <v>32.950000000000003</v>
      </c>
      <c r="BV7" s="38">
        <v>41.34</v>
      </c>
      <c r="BW7" s="38">
        <v>55.32</v>
      </c>
      <c r="BX7" s="38">
        <v>59.8</v>
      </c>
      <c r="BY7" s="38">
        <v>57.77</v>
      </c>
      <c r="BZ7" s="38">
        <v>57.31</v>
      </c>
      <c r="CA7" s="38">
        <v>59.59</v>
      </c>
      <c r="CB7" s="38">
        <v>567.22</v>
      </c>
      <c r="CC7" s="38">
        <v>527.39</v>
      </c>
      <c r="CD7" s="38">
        <v>1067.83</v>
      </c>
      <c r="CE7" s="38">
        <v>799.43</v>
      </c>
      <c r="CF7" s="38">
        <v>653.07000000000005</v>
      </c>
      <c r="CG7" s="38">
        <v>357.49</v>
      </c>
      <c r="CH7" s="38">
        <v>283.17</v>
      </c>
      <c r="CI7" s="38">
        <v>263.76</v>
      </c>
      <c r="CJ7" s="38">
        <v>274.35000000000002</v>
      </c>
      <c r="CK7" s="38">
        <v>273.52</v>
      </c>
      <c r="CL7" s="38">
        <v>257.86</v>
      </c>
      <c r="CM7" s="38">
        <v>47.02</v>
      </c>
      <c r="CN7" s="38">
        <v>45.03</v>
      </c>
      <c r="CO7" s="38">
        <v>48.34</v>
      </c>
      <c r="CP7" s="38">
        <v>49.67</v>
      </c>
      <c r="CQ7" s="38">
        <v>47.02</v>
      </c>
      <c r="CR7" s="38">
        <v>44.69</v>
      </c>
      <c r="CS7" s="38">
        <v>60.65</v>
      </c>
      <c r="CT7" s="38">
        <v>51.75</v>
      </c>
      <c r="CU7" s="38">
        <v>50.68</v>
      </c>
      <c r="CV7" s="38">
        <v>50.14</v>
      </c>
      <c r="CW7" s="38">
        <v>51.3</v>
      </c>
      <c r="CX7" s="38">
        <v>83.16</v>
      </c>
      <c r="CY7" s="38">
        <v>82.91</v>
      </c>
      <c r="CZ7" s="38">
        <v>82.95</v>
      </c>
      <c r="DA7" s="38">
        <v>83.59</v>
      </c>
      <c r="DB7" s="38">
        <v>84.85</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2021-01-20T12:19:57Z</cp:lastPrinted>
  <dcterms:created xsi:type="dcterms:W3CDTF">2020-12-04T03:05:32Z</dcterms:created>
  <dcterms:modified xsi:type="dcterms:W3CDTF">2021-02-10T05:50:15Z</dcterms:modified>
  <cp:category/>
</cp:coreProperties>
</file>