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Bd9QuhM+Iqg1Rjv7842dJBdQS4EanuF3S5GVA1WBNeMJiKSkp8yDddo5Ae7vRtXuv6DBm8j2i9SGIXa8IkApHQ==" workbookSaltValue="KzK4szsHAKdc9zN55NXkaw==" workbookSpinCount="100000" lockStructure="1"/>
  <bookViews>
    <workbookView xWindow="0" yWindow="0" windowWidth="20490" windowHeight="7530"/>
  </bookViews>
  <sheets>
    <sheet name="法非適用_駐車場整備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BZ76" i="4"/>
  <c r="MA51" i="4"/>
  <c r="CS30" i="4"/>
  <c r="C11" i="5"/>
  <c r="D11" i="5"/>
  <c r="E11" i="5"/>
  <c r="B11" i="5"/>
  <c r="BK76" i="4" l="1"/>
  <c r="LH51" i="4"/>
  <c r="BZ30" i="4"/>
  <c r="LT76" i="4"/>
  <c r="GQ51" i="4"/>
  <c r="LH30" i="4"/>
  <c r="IE76" i="4"/>
  <c r="BZ51" i="4"/>
  <c r="GQ30" i="4"/>
  <c r="BG51" i="4"/>
  <c r="FX30" i="4"/>
  <c r="BG30" i="4"/>
  <c r="AV76" i="4"/>
  <c r="KO51" i="4"/>
  <c r="LE76" i="4"/>
  <c r="FX51" i="4"/>
  <c r="KO30" i="4"/>
  <c r="HP76" i="4"/>
  <c r="HA76" i="4"/>
  <c r="AN51" i="4"/>
  <c r="FE30" i="4"/>
  <c r="AN30" i="4"/>
  <c r="KP76" i="4"/>
  <c r="FE51"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<sst xmlns="http://schemas.openxmlformats.org/spreadsheetml/2006/main" count="278" uniqueCount="134">
  <si>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</si>
  <si>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</si>
  <si>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</si>
  <si>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</si>
  <si>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</si>
  <si>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</si>
  <si>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</si>
  <si>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</si>
  <si>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</si>
  <si>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</si>
  <si>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</si>
  <si>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</si>
  <si>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</si>
  <si>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</si>
  <si>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</si>
  <si>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</si>
  <si>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</si>
  <si>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</si>
  <si>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</si>
  <si>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</si>
  <si>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</si>
  <si>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</si>
  <si>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</si>
  <si>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</si>
  <si>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</si>
  <si>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</si>
  <si>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</si>
  <si>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</si>
  <si>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</si>
  <si>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</si>
  <si>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</si>
  <si>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</si>
  <si>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</si>
  <si>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</si>
  <si>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</si>
  <si>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</si>
  <si>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</si>
  <si>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</si>
  <si>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</si>
  <si>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</si>
  <si>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</si>
  <si>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</si>
  <si>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</si>
  <si>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</si>
  <si>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</si>
  <si>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</si>
  <si>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</si>
  <si>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</si>
  <si>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</si>
  <si>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</si>
  <si>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</si>
  <si>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</si>
  <si>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</si>
  <si>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</si>
  <si>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</si>
  <si>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</si>
  <si>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</si>
  <si>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</si>
  <si>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</si>
  <si>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</si>
  <si>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</si>
  <si>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</si>
  <si>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</si>
  <si>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</si>
  <si>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</si>
  <si>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</si>
  <si>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</si>
  <si>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</si>
  <si>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</si>
  <si>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</si>
  <si>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</si>
  <si>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</si>
  <si>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</si>
  <si>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</si>
  <si>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</si>
  <si>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</si>
  <si>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</si>
  <si>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</si>
  <si>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</si>
  <si>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</si>
  <si>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</si>
  <si>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</si>
  <si>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</si>
  <si>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</si>
  <si>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</si>
  <si>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</si>
  <si>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</si>
  <si>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</si>
  <si>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</si>
  <si>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</si>
  <si>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</si>
  <si>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</si>
  <si>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</si>
  <si>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</si>
  <si>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</si>
  <si>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</si>
  <si>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</si>
  <si>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</si>
  <si>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</si>
  <si>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</si>
  <si>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</si>
  <si>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</si>
  <si>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当該値(N-2)</t>
    <phoneticPr fontId="5"/>
  </si>
  <si>
    <t>当該値(N-3)</t>
    <phoneticPr fontId="5"/>
  </si>
  <si>
    <t>当該値(N-1)</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</si>
  <si>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</si>
  <si>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</si>
  <si>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</si>
  <si>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</si>
  <si>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</si>
  <si>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</si>
  <si>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</si>
  <si>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</si>
  <si>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駅前第一</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</si>
  <si>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</si>
  <si>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</si>
  <si>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</si>
  <si>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</si>
  <si>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</si>
  <si>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</si>
  <si>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</si>
  <si>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</si>
  <si>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</si>
  <si>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</si>
  <si>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</si>
  <si>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</si>
  <si>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</si>
  <si>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</si>
  <si>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</si>
  <si>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</si>
  <si>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・全体として、大規模改修に伴う一時営業休止の影響で前年を大きく下回っている。
・①収益的収支比率は、平均値を下回っているが、過去２年間は平均値以上を維持しており、今後は再び経常的に黒字経営になると考えられる。
・④売上高ＧＯＰ比率は、平均値より高い率となっているが、平成２７年度以降下降しており、駐車場周辺の商業施設の減少と、小売店舗のコインパーキングへの業種転換による民間駐車場の増加が大きな要因であると分析する。
・⑤ＥＢＩＴＤＡは、大規模改修に多額の費用を要したためマイナスとなっている。
・本駐車場周辺では現在再開発事業を行っており、完了するまでは厳しい状況が続くと予想される。
・②他会計補助金比率及び③他会計補助金額はいずれも0であり、他会計からの補助は無い。</t>
    <rPh sb="1" eb="3">
      <t>ゼンタイ</t>
    </rPh>
    <rPh sb="7" eb="10">
      <t>ダイキボ</t>
    </rPh>
    <rPh sb="10" eb="12">
      <t>カイシュウ</t>
    </rPh>
    <rPh sb="13" eb="14">
      <t>トモナ</t>
    </rPh>
    <rPh sb="15" eb="17">
      <t>イチジ</t>
    </rPh>
    <rPh sb="17" eb="19">
      <t>エイギョウ</t>
    </rPh>
    <rPh sb="19" eb="21">
      <t>キュウシ</t>
    </rPh>
    <rPh sb="22" eb="24">
      <t>エイキョウ</t>
    </rPh>
    <rPh sb="25" eb="27">
      <t>ゼンネン</t>
    </rPh>
    <rPh sb="28" eb="29">
      <t>オオ</t>
    </rPh>
    <rPh sb="31" eb="33">
      <t>シタマワ</t>
    </rPh>
    <rPh sb="50" eb="52">
      <t>ヘイキン</t>
    </rPh>
    <rPh sb="52" eb="53">
      <t>チ</t>
    </rPh>
    <rPh sb="68" eb="70">
      <t>ヘイキン</t>
    </rPh>
    <rPh sb="70" eb="71">
      <t>チ</t>
    </rPh>
    <rPh sb="81" eb="83">
      <t>コンゴ</t>
    </rPh>
    <rPh sb="84" eb="85">
      <t>フタタ</t>
    </rPh>
    <rPh sb="86" eb="89">
      <t>ケイジョウテキ</t>
    </rPh>
    <rPh sb="98" eb="99">
      <t>カンガ</t>
    </rPh>
    <rPh sb="119" eb="120">
      <t>チ</t>
    </rPh>
    <phoneticPr fontId="5"/>
  </si>
  <si>
    <r>
      <t>・黒字経営ではあるものの、収益・利用状況とも下降傾向であり、再開発が終わるまでは厳しい状況が続くと予想される。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・厳しい社会情勢が続く中、指定管理制度を活用した効率的な管理運営や、利用者ニーズに合ったサービス体系など、周辺環境の変化に対応した施策により、今後も利益を生み出して</t>
    </r>
    <r>
      <rPr>
        <sz val="11"/>
        <rFont val="ＭＳ ゴシック"/>
        <family val="3"/>
        <charset val="128"/>
      </rPr>
      <t>いく</t>
    </r>
    <r>
      <rPr>
        <sz val="11"/>
        <color theme="1"/>
        <rFont val="ＭＳ ゴシック"/>
        <family val="3"/>
        <charset val="128"/>
      </rPr>
      <t>必要がある。
・経営戦略については、令和２年度末に策定予定である。</t>
    </r>
    <rPh sb="190" eb="191">
      <t>ウ</t>
    </rPh>
    <rPh sb="192" eb="193">
      <t>ダ</t>
    </rPh>
    <rPh sb="215" eb="217">
      <t>レイワ</t>
    </rPh>
    <rPh sb="220" eb="221">
      <t>マツ</t>
    </rPh>
    <phoneticPr fontId="5"/>
  </si>
  <si>
    <t>・建築後相当年数が経過しており、⑩債務残高は0である。
・平成２８年度に策定した長寿命化計画により、点検、予防保全・改良保全等を効果的に行うことで⑧設備投資見込額の節減及び施設の長寿命化と利便性の向上を図る。
・また、地方公営企業法を適用していないため⑥有形固定資産減価償却率⑨累積欠損金比率については「該当なし」となっている。</t>
    <rPh sb="137" eb="138">
      <t>リツ</t>
    </rPh>
    <phoneticPr fontId="5"/>
  </si>
  <si>
    <t xml:space="preserve">・⑪稼働率は平均値より高い。収容台数の減により前年比で若干増加しているが、年々下降傾向となっている。これは上記収益等の状況分析と同様、周辺商業施設の減少と民間駐車場の増加が要因だと考えられる。
・料金は日中の上限打切り制度がなく、周辺店舗の利用者がほとんどであることから高い稼働率であると推測する。
・平成３０年度から新たに夜間の上限打切り制度を創設しており、ホームページの活用やＰＲポスターの掲載などによりＰＲを強化し、新たな利用を生み出したい。
</t>
    <rPh sb="8" eb="9">
      <t>チ</t>
    </rPh>
    <rPh sb="14" eb="16">
      <t>シュウヨウ</t>
    </rPh>
    <rPh sb="16" eb="18">
      <t>ダイスウ</t>
    </rPh>
    <rPh sb="19" eb="20">
      <t>ゲン</t>
    </rPh>
    <rPh sb="23" eb="25">
      <t>ゼンネン</t>
    </rPh>
    <rPh sb="25" eb="26">
      <t>ヒ</t>
    </rPh>
    <rPh sb="27" eb="29">
      <t>ジャッカン</t>
    </rPh>
    <rPh sb="29" eb="31">
      <t>ゾウカ</t>
    </rPh>
    <rPh sb="101" eb="103">
      <t>ニッチュウ</t>
    </rPh>
    <rPh sb="106" eb="108">
      <t>ウチキ</t>
    </rPh>
    <rPh sb="151" eb="153">
      <t>ヘイセイ</t>
    </rPh>
    <rPh sb="155" eb="157">
      <t>ネンド</t>
    </rPh>
    <rPh sb="159" eb="160">
      <t>アラ</t>
    </rPh>
    <rPh sb="162" eb="164">
      <t>ヤカン</t>
    </rPh>
    <rPh sb="165" eb="167">
      <t>ジョウゲン</t>
    </rPh>
    <rPh sb="167" eb="169">
      <t>ウチキ</t>
    </rPh>
    <rPh sb="170" eb="172">
      <t>セイド</t>
    </rPh>
    <rPh sb="173" eb="175">
      <t>ソウセツ</t>
    </rPh>
    <rPh sb="187" eb="189">
      <t>カツヨウ</t>
    </rPh>
    <rPh sb="197" eb="199">
      <t>ケイサイ</t>
    </rPh>
    <rPh sb="207" eb="209">
      <t>キョウカ</t>
    </rPh>
    <rPh sb="211" eb="212">
      <t>アラ</t>
    </rPh>
    <rPh sb="214" eb="216">
      <t>リヨウ</t>
    </rPh>
    <rPh sb="217" eb="218">
      <t>ウ</t>
    </rPh>
    <rPh sb="219" eb="220">
      <t>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</si>
</sst>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196.4</c:v>
                </c:pt>
                <c:pt idx="1">
                  <c:v>169.6</c:v>
                </c:pt>
                <c:pt idx="2">
                  <c:v>151</c:v>
                </c:pt>
                <c:pt idx="3">
                  <c:v>150.69999999999999</c:v>
                </c:pt>
                <c:pt idx="4">
                  <c:v>98.8</c:v>
                </c:pt>
              </c:numCache>
            </c:numRef>
          </c:val>
          <c:extLst>
            <c:ext xmlns:c16="http://schemas.microsoft.com/office/drawing/2014/chart" uri="{C3380CC4-5D6E-409C-BE32-E72D297353CC}">
              <c16:uniqueId val="{00000000-3C00-4AA5-BB54-9CF3B55002A6}"/>
            </c:ext>
          </c:extLst>
        </c:ser>
        <c:dLbls>
          <c:showLegendKey val="0"/>
          <c:showVal val="0"/>
          <c:showCatName val="0"/>
          <c:showSerName val="0"/>
          <c:showPercent val="0"/>
          <c:showBubbleSize val="0"/>
        </c:dLbls>
        <c:gapWidth val="150"/>
        <c:axId val="541032168"/>
        <c:axId val="54103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3C00-4AA5-BB54-9CF3B55002A6}"/>
            </c:ext>
          </c:extLst>
        </c:ser>
        <c:dLbls>
          <c:showLegendKey val="0"/>
          <c:showVal val="0"/>
          <c:showCatName val="0"/>
          <c:showSerName val="0"/>
          <c:showPercent val="0"/>
          <c:showBubbleSize val="0"/>
        </c:dLbls>
        <c:marker val="1"/>
        <c:smooth val="0"/>
        <c:axId val="541032168"/>
        <c:axId val="541032560"/>
      </c:lineChart>
      <c:catAx>
        <c:axId val="541032168"/>
        <c:scaling>
          <c:orientation val="minMax"/>
        </c:scaling>
        <c:delete val="1"/>
        <c:axPos val="b"/>
        <c:numFmt formatCode="General" sourceLinked="1"/>
        <c:majorTickMark val="none"/>
        <c:minorTickMark val="none"/>
        <c:tickLblPos val="none"/>
        <c:crossAx val="541032560"/>
        <c:crosses val="autoZero"/>
        <c:auto val="1"/>
        <c:lblAlgn val="ctr"/>
        <c:lblOffset val="100"/>
        <c:noMultiLvlLbl val="1"/>
      </c:catAx>
      <c:valAx>
        <c:axId val="54103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103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52-48B7-921E-9C35D66AF478}"/>
            </c:ext>
          </c:extLst>
        </c:ser>
        <c:dLbls>
          <c:showLegendKey val="0"/>
          <c:showVal val="0"/>
          <c:showCatName val="0"/>
          <c:showSerName val="0"/>
          <c:showPercent val="0"/>
          <c:showBubbleSize val="0"/>
        </c:dLbls>
        <c:gapWidth val="150"/>
        <c:axId val="541034912"/>
        <c:axId val="54103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CC52-48B7-921E-9C35D66AF478}"/>
            </c:ext>
          </c:extLst>
        </c:ser>
        <c:dLbls>
          <c:showLegendKey val="0"/>
          <c:showVal val="0"/>
          <c:showCatName val="0"/>
          <c:showSerName val="0"/>
          <c:showPercent val="0"/>
          <c:showBubbleSize val="0"/>
        </c:dLbls>
        <c:marker val="1"/>
        <c:smooth val="0"/>
        <c:axId val="541034912"/>
        <c:axId val="541035304"/>
      </c:lineChart>
      <c:catAx>
        <c:axId val="541034912"/>
        <c:scaling>
          <c:orientation val="minMax"/>
        </c:scaling>
        <c:delete val="1"/>
        <c:axPos val="b"/>
        <c:numFmt formatCode="General" sourceLinked="1"/>
        <c:majorTickMark val="none"/>
        <c:minorTickMark val="none"/>
        <c:tickLblPos val="none"/>
        <c:crossAx val="541035304"/>
        <c:crosses val="autoZero"/>
        <c:auto val="1"/>
        <c:lblAlgn val="ctr"/>
        <c:lblOffset val="100"/>
        <c:noMultiLvlLbl val="1"/>
      </c:catAx>
      <c:valAx>
        <c:axId val="54103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103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6B5-4BF2-AEAC-1903FAAE22C1}"/>
            </c:ext>
          </c:extLst>
        </c:ser>
        <c:dLbls>
          <c:showLegendKey val="0"/>
          <c:showVal val="0"/>
          <c:showCatName val="0"/>
          <c:showSerName val="0"/>
          <c:showPercent val="0"/>
          <c:showBubbleSize val="0"/>
        </c:dLbls>
        <c:gapWidth val="150"/>
        <c:axId val="490060816"/>
        <c:axId val="49005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B5-4BF2-AEAC-1903FAAE22C1}"/>
            </c:ext>
          </c:extLst>
        </c:ser>
        <c:dLbls>
          <c:showLegendKey val="0"/>
          <c:showVal val="0"/>
          <c:showCatName val="0"/>
          <c:showSerName val="0"/>
          <c:showPercent val="0"/>
          <c:showBubbleSize val="0"/>
        </c:dLbls>
        <c:marker val="1"/>
        <c:smooth val="0"/>
        <c:axId val="490060816"/>
        <c:axId val="490055720"/>
      </c:lineChart>
      <c:catAx>
        <c:axId val="490060816"/>
        <c:scaling>
          <c:orientation val="minMax"/>
        </c:scaling>
        <c:delete val="1"/>
        <c:axPos val="b"/>
        <c:numFmt formatCode="General" sourceLinked="1"/>
        <c:majorTickMark val="none"/>
        <c:minorTickMark val="none"/>
        <c:tickLblPos val="none"/>
        <c:crossAx val="490055720"/>
        <c:crosses val="autoZero"/>
        <c:auto val="1"/>
        <c:lblAlgn val="ctr"/>
        <c:lblOffset val="100"/>
        <c:noMultiLvlLbl val="1"/>
      </c:catAx>
      <c:valAx>
        <c:axId val="49005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06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3FD-4A67-A603-F47BA6A7F58F}"/>
            </c:ext>
          </c:extLst>
        </c:ser>
        <c:dLbls>
          <c:showLegendKey val="0"/>
          <c:showVal val="0"/>
          <c:showCatName val="0"/>
          <c:showSerName val="0"/>
          <c:showPercent val="0"/>
          <c:showBubbleSize val="0"/>
        </c:dLbls>
        <c:gapWidth val="150"/>
        <c:axId val="490058856"/>
        <c:axId val="49005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FD-4A67-A603-F47BA6A7F58F}"/>
            </c:ext>
          </c:extLst>
        </c:ser>
        <c:dLbls>
          <c:showLegendKey val="0"/>
          <c:showVal val="0"/>
          <c:showCatName val="0"/>
          <c:showSerName val="0"/>
          <c:showPercent val="0"/>
          <c:showBubbleSize val="0"/>
        </c:dLbls>
        <c:marker val="1"/>
        <c:smooth val="0"/>
        <c:axId val="490058856"/>
        <c:axId val="490054544"/>
      </c:lineChart>
      <c:catAx>
        <c:axId val="490058856"/>
        <c:scaling>
          <c:orientation val="minMax"/>
        </c:scaling>
        <c:delete val="1"/>
        <c:axPos val="b"/>
        <c:numFmt formatCode="General" sourceLinked="1"/>
        <c:majorTickMark val="none"/>
        <c:minorTickMark val="none"/>
        <c:tickLblPos val="none"/>
        <c:crossAx val="490054544"/>
        <c:crosses val="autoZero"/>
        <c:auto val="1"/>
        <c:lblAlgn val="ctr"/>
        <c:lblOffset val="100"/>
        <c:noMultiLvlLbl val="1"/>
      </c:catAx>
      <c:valAx>
        <c:axId val="49005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05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42-4F96-A38F-F8400886C7FC}"/>
            </c:ext>
          </c:extLst>
        </c:ser>
        <c:dLbls>
          <c:showLegendKey val="0"/>
          <c:showVal val="0"/>
          <c:showCatName val="0"/>
          <c:showSerName val="0"/>
          <c:showPercent val="0"/>
          <c:showBubbleSize val="0"/>
        </c:dLbls>
        <c:gapWidth val="150"/>
        <c:axId val="490058464"/>
        <c:axId val="49005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D042-4F96-A38F-F8400886C7FC}"/>
            </c:ext>
          </c:extLst>
        </c:ser>
        <c:dLbls>
          <c:showLegendKey val="0"/>
          <c:showVal val="0"/>
          <c:showCatName val="0"/>
          <c:showSerName val="0"/>
          <c:showPercent val="0"/>
          <c:showBubbleSize val="0"/>
        </c:dLbls>
        <c:marker val="1"/>
        <c:smooth val="0"/>
        <c:axId val="490058464"/>
        <c:axId val="490059248"/>
      </c:lineChart>
      <c:catAx>
        <c:axId val="490058464"/>
        <c:scaling>
          <c:orientation val="minMax"/>
        </c:scaling>
        <c:delete val="1"/>
        <c:axPos val="b"/>
        <c:numFmt formatCode="General" sourceLinked="1"/>
        <c:majorTickMark val="none"/>
        <c:minorTickMark val="none"/>
        <c:tickLblPos val="none"/>
        <c:crossAx val="490059248"/>
        <c:crosses val="autoZero"/>
        <c:auto val="1"/>
        <c:lblAlgn val="ctr"/>
        <c:lblOffset val="100"/>
        <c:noMultiLvlLbl val="1"/>
      </c:catAx>
      <c:valAx>
        <c:axId val="49005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05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27-4D53-A6F1-AD0590DD30EA}"/>
            </c:ext>
          </c:extLst>
        </c:ser>
        <c:dLbls>
          <c:showLegendKey val="0"/>
          <c:showVal val="0"/>
          <c:showCatName val="0"/>
          <c:showSerName val="0"/>
          <c:showPercent val="0"/>
          <c:showBubbleSize val="0"/>
        </c:dLbls>
        <c:gapWidth val="150"/>
        <c:axId val="490058072"/>
        <c:axId val="49005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D127-4D53-A6F1-AD0590DD30EA}"/>
            </c:ext>
          </c:extLst>
        </c:ser>
        <c:dLbls>
          <c:showLegendKey val="0"/>
          <c:showVal val="0"/>
          <c:showCatName val="0"/>
          <c:showSerName val="0"/>
          <c:showPercent val="0"/>
          <c:showBubbleSize val="0"/>
        </c:dLbls>
        <c:marker val="1"/>
        <c:smooth val="0"/>
        <c:axId val="490058072"/>
        <c:axId val="490059640"/>
      </c:lineChart>
      <c:catAx>
        <c:axId val="490058072"/>
        <c:scaling>
          <c:orientation val="minMax"/>
        </c:scaling>
        <c:delete val="1"/>
        <c:axPos val="b"/>
        <c:numFmt formatCode="General" sourceLinked="1"/>
        <c:majorTickMark val="none"/>
        <c:minorTickMark val="none"/>
        <c:tickLblPos val="none"/>
        <c:crossAx val="490059640"/>
        <c:crosses val="autoZero"/>
        <c:auto val="1"/>
        <c:lblAlgn val="ctr"/>
        <c:lblOffset val="100"/>
        <c:noMultiLvlLbl val="1"/>
      </c:catAx>
      <c:valAx>
        <c:axId val="490059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005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309.3</c:v>
                </c:pt>
                <c:pt idx="1">
                  <c:v>299.3</c:v>
                </c:pt>
                <c:pt idx="2">
                  <c:v>278</c:v>
                </c:pt>
                <c:pt idx="3">
                  <c:v>260.7</c:v>
                </c:pt>
                <c:pt idx="4">
                  <c:v>271.10000000000002</c:v>
                </c:pt>
              </c:numCache>
            </c:numRef>
          </c:val>
          <c:extLst>
            <c:ext xmlns:c16="http://schemas.microsoft.com/office/drawing/2014/chart" uri="{C3380CC4-5D6E-409C-BE32-E72D297353CC}">
              <c16:uniqueId val="{00000000-C440-467A-82F8-14A51C85627B}"/>
            </c:ext>
          </c:extLst>
        </c:ser>
        <c:dLbls>
          <c:showLegendKey val="0"/>
          <c:showVal val="0"/>
          <c:showCatName val="0"/>
          <c:showSerName val="0"/>
          <c:showPercent val="0"/>
          <c:showBubbleSize val="0"/>
        </c:dLbls>
        <c:gapWidth val="150"/>
        <c:axId val="495013368"/>
        <c:axId val="4950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C440-467A-82F8-14A51C85627B}"/>
            </c:ext>
          </c:extLst>
        </c:ser>
        <c:dLbls>
          <c:showLegendKey val="0"/>
          <c:showVal val="0"/>
          <c:showCatName val="0"/>
          <c:showSerName val="0"/>
          <c:showPercent val="0"/>
          <c:showBubbleSize val="0"/>
        </c:dLbls>
        <c:marker val="1"/>
        <c:smooth val="0"/>
        <c:axId val="495013368"/>
        <c:axId val="495013760"/>
      </c:lineChart>
      <c:catAx>
        <c:axId val="495013368"/>
        <c:scaling>
          <c:orientation val="minMax"/>
        </c:scaling>
        <c:delete val="1"/>
        <c:axPos val="b"/>
        <c:numFmt formatCode="General" sourceLinked="1"/>
        <c:majorTickMark val="none"/>
        <c:minorTickMark val="none"/>
        <c:tickLblPos val="none"/>
        <c:crossAx val="495013760"/>
        <c:crosses val="autoZero"/>
        <c:auto val="1"/>
        <c:lblAlgn val="ctr"/>
        <c:lblOffset val="100"/>
        <c:noMultiLvlLbl val="1"/>
      </c:catAx>
      <c:valAx>
        <c:axId val="49501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01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55.1</c:v>
                </c:pt>
                <c:pt idx="1">
                  <c:v>45</c:v>
                </c:pt>
                <c:pt idx="2">
                  <c:v>37.6</c:v>
                </c:pt>
                <c:pt idx="3">
                  <c:v>37.200000000000003</c:v>
                </c:pt>
                <c:pt idx="4">
                  <c:v>2.2999999999999998</c:v>
                </c:pt>
              </c:numCache>
            </c:numRef>
          </c:val>
          <c:extLst>
            <c:ext xmlns:c16="http://schemas.microsoft.com/office/drawing/2014/chart" uri="{C3380CC4-5D6E-409C-BE32-E72D297353CC}">
              <c16:uniqueId val="{00000000-3879-4608-91C2-70E3681A7CFF}"/>
            </c:ext>
          </c:extLst>
        </c:ser>
        <c:dLbls>
          <c:showLegendKey val="0"/>
          <c:showVal val="0"/>
          <c:showCatName val="0"/>
          <c:showSerName val="0"/>
          <c:showPercent val="0"/>
          <c:showBubbleSize val="0"/>
        </c:dLbls>
        <c:gapWidth val="150"/>
        <c:axId val="495014544"/>
        <c:axId val="4950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3879-4608-91C2-70E3681A7CFF}"/>
            </c:ext>
          </c:extLst>
        </c:ser>
        <c:dLbls>
          <c:showLegendKey val="0"/>
          <c:showVal val="0"/>
          <c:showCatName val="0"/>
          <c:showSerName val="0"/>
          <c:showPercent val="0"/>
          <c:showBubbleSize val="0"/>
        </c:dLbls>
        <c:marker val="1"/>
        <c:smooth val="0"/>
        <c:axId val="495014544"/>
        <c:axId val="495009448"/>
      </c:lineChart>
      <c:catAx>
        <c:axId val="495014544"/>
        <c:scaling>
          <c:orientation val="minMax"/>
        </c:scaling>
        <c:delete val="1"/>
        <c:axPos val="b"/>
        <c:numFmt formatCode="General" sourceLinked="1"/>
        <c:majorTickMark val="none"/>
        <c:minorTickMark val="none"/>
        <c:tickLblPos val="none"/>
        <c:crossAx val="495009448"/>
        <c:crosses val="autoZero"/>
        <c:auto val="1"/>
        <c:lblAlgn val="ctr"/>
        <c:lblOffset val="100"/>
        <c:noMultiLvlLbl val="1"/>
      </c:catAx>
      <c:valAx>
        <c:axId val="49500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01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26272</c:v>
                </c:pt>
                <c:pt idx="1">
                  <c:v>21492</c:v>
                </c:pt>
                <c:pt idx="2">
                  <c:v>16642</c:v>
                </c:pt>
                <c:pt idx="3">
                  <c:v>15230</c:v>
                </c:pt>
                <c:pt idx="4">
                  <c:v>-506</c:v>
                </c:pt>
              </c:numCache>
            </c:numRef>
          </c:val>
          <c:extLst>
            <c:ext xmlns:c16="http://schemas.microsoft.com/office/drawing/2014/chart" uri="{C3380CC4-5D6E-409C-BE32-E72D297353CC}">
              <c16:uniqueId val="{00000000-D2A7-42CF-88A4-E4EC6B3E319D}"/>
            </c:ext>
          </c:extLst>
        </c:ser>
        <c:dLbls>
          <c:showLegendKey val="0"/>
          <c:showVal val="0"/>
          <c:showCatName val="0"/>
          <c:showSerName val="0"/>
          <c:showPercent val="0"/>
          <c:showBubbleSize val="0"/>
        </c:dLbls>
        <c:gapWidth val="150"/>
        <c:axId val="495008272"/>
        <c:axId val="49500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D2A7-42CF-88A4-E4EC6B3E319D}"/>
            </c:ext>
          </c:extLst>
        </c:ser>
        <c:dLbls>
          <c:showLegendKey val="0"/>
          <c:showVal val="0"/>
          <c:showCatName val="0"/>
          <c:showSerName val="0"/>
          <c:showPercent val="0"/>
          <c:showBubbleSize val="0"/>
        </c:dLbls>
        <c:marker val="1"/>
        <c:smooth val="0"/>
        <c:axId val="495008272"/>
        <c:axId val="495008664"/>
      </c:lineChart>
      <c:catAx>
        <c:axId val="495008272"/>
        <c:scaling>
          <c:orientation val="minMax"/>
        </c:scaling>
        <c:delete val="1"/>
        <c:axPos val="b"/>
        <c:numFmt formatCode="General" sourceLinked="1"/>
        <c:majorTickMark val="none"/>
        <c:minorTickMark val="none"/>
        <c:tickLblPos val="none"/>
        <c:crossAx val="495008664"/>
        <c:crosses val="autoZero"/>
        <c:auto val="1"/>
        <c:lblAlgn val="ctr"/>
        <c:lblOffset val="100"/>
        <c:noMultiLvlLbl val="1"/>
      </c:catAx>
      <c:valAx>
        <c:axId val="495008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500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愛知県豊橋市　駅前第一</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4771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196.4</v>
      </c>
      <c r="V31" s="110"/>
      <c r="W31" s="110"/>
      <c r="X31" s="110"/>
      <c r="Y31" s="110"/>
      <c r="Z31" s="110"/>
      <c r="AA31" s="110"/>
      <c r="AB31" s="110"/>
      <c r="AC31" s="110"/>
      <c r="AD31" s="110"/>
      <c r="AE31" s="110"/>
      <c r="AF31" s="110"/>
      <c r="AG31" s="110"/>
      <c r="AH31" s="110"/>
      <c r="AI31" s="110"/>
      <c r="AJ31" s="110"/>
      <c r="AK31" s="110"/>
      <c r="AL31" s="110"/>
      <c r="AM31" s="110"/>
      <c r="AN31" s="110">
        <f>データ!Z7</f>
        <v>169.6</v>
      </c>
      <c r="AO31" s="110"/>
      <c r="AP31" s="110"/>
      <c r="AQ31" s="110"/>
      <c r="AR31" s="110"/>
      <c r="AS31" s="110"/>
      <c r="AT31" s="110"/>
      <c r="AU31" s="110"/>
      <c r="AV31" s="110"/>
      <c r="AW31" s="110"/>
      <c r="AX31" s="110"/>
      <c r="AY31" s="110"/>
      <c r="AZ31" s="110"/>
      <c r="BA31" s="110"/>
      <c r="BB31" s="110"/>
      <c r="BC31" s="110"/>
      <c r="BD31" s="110"/>
      <c r="BE31" s="110"/>
      <c r="BF31" s="110"/>
      <c r="BG31" s="110">
        <f>データ!AA7</f>
        <v>151</v>
      </c>
      <c r="BH31" s="110"/>
      <c r="BI31" s="110"/>
      <c r="BJ31" s="110"/>
      <c r="BK31" s="110"/>
      <c r="BL31" s="110"/>
      <c r="BM31" s="110"/>
      <c r="BN31" s="110"/>
      <c r="BO31" s="110"/>
      <c r="BP31" s="110"/>
      <c r="BQ31" s="110"/>
      <c r="BR31" s="110"/>
      <c r="BS31" s="110"/>
      <c r="BT31" s="110"/>
      <c r="BU31" s="110"/>
      <c r="BV31" s="110"/>
      <c r="BW31" s="110"/>
      <c r="BX31" s="110"/>
      <c r="BY31" s="110"/>
      <c r="BZ31" s="110">
        <f>データ!AB7</f>
        <v>150.69999999999999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98.8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309.3</v>
      </c>
      <c r="JD31" s="81"/>
      <c r="JE31" s="81"/>
      <c r="JF31" s="81"/>
      <c r="JG31" s="81"/>
      <c r="JH31" s="81"/>
      <c r="JI31" s="81"/>
      <c r="JJ31" s="81"/>
      <c r="JK31" s="81"/>
      <c r="JL31" s="81"/>
      <c r="JM31" s="81"/>
      <c r="JN31" s="81"/>
      <c r="JO31" s="81"/>
      <c r="JP31" s="81"/>
      <c r="JQ31" s="81"/>
      <c r="JR31" s="81"/>
      <c r="JS31" s="81"/>
      <c r="JT31" s="81"/>
      <c r="JU31" s="82"/>
      <c r="JV31" s="80">
        <f>データ!DL7</f>
        <v>299.3</v>
      </c>
      <c r="JW31" s="81"/>
      <c r="JX31" s="81"/>
      <c r="JY31" s="81"/>
      <c r="JZ31" s="81"/>
      <c r="KA31" s="81"/>
      <c r="KB31" s="81"/>
      <c r="KC31" s="81"/>
      <c r="KD31" s="81"/>
      <c r="KE31" s="81"/>
      <c r="KF31" s="81"/>
      <c r="KG31" s="81"/>
      <c r="KH31" s="81"/>
      <c r="KI31" s="81"/>
      <c r="KJ31" s="81"/>
      <c r="KK31" s="81"/>
      <c r="KL31" s="81"/>
      <c r="KM31" s="81"/>
      <c r="KN31" s="82"/>
      <c r="KO31" s="80">
        <f>データ!DM7</f>
        <v>278</v>
      </c>
      <c r="KP31" s="81"/>
      <c r="KQ31" s="81"/>
      <c r="KR31" s="81"/>
      <c r="KS31" s="81"/>
      <c r="KT31" s="81"/>
      <c r="KU31" s="81"/>
      <c r="KV31" s="81"/>
      <c r="KW31" s="81"/>
      <c r="KX31" s="81"/>
      <c r="KY31" s="81"/>
      <c r="KZ31" s="81"/>
      <c r="LA31" s="81"/>
      <c r="LB31" s="81"/>
      <c r="LC31" s="81"/>
      <c r="LD31" s="81"/>
      <c r="LE31" s="81"/>
      <c r="LF31" s="81"/>
      <c r="LG31" s="82"/>
      <c r="LH31" s="80">
        <f>データ!DN7</f>
        <v>260.7</v>
      </c>
      <c r="LI31" s="81"/>
      <c r="LJ31" s="81"/>
      <c r="LK31" s="81"/>
      <c r="LL31" s="81"/>
      <c r="LM31" s="81"/>
      <c r="LN31" s="81"/>
      <c r="LO31" s="81"/>
      <c r="LP31" s="81"/>
      <c r="LQ31" s="81"/>
      <c r="LR31" s="81"/>
      <c r="LS31" s="81"/>
      <c r="LT31" s="81"/>
      <c r="LU31" s="81"/>
      <c r="LV31" s="81"/>
      <c r="LW31" s="81"/>
      <c r="LX31" s="81"/>
      <c r="LY31" s="81"/>
      <c r="LZ31" s="82"/>
      <c r="MA31" s="80">
        <f>データ!DO7</f>
        <v>271.10000000000002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55.1</v>
      </c>
      <c r="EM52" s="110"/>
      <c r="EN52" s="110"/>
      <c r="EO52" s="110"/>
      <c r="EP52" s="110"/>
      <c r="EQ52" s="110"/>
      <c r="ER52" s="110"/>
      <c r="ES52" s="110"/>
      <c r="ET52" s="110"/>
      <c r="EU52" s="110"/>
      <c r="EV52" s="110"/>
      <c r="EW52" s="110"/>
      <c r="EX52" s="110"/>
      <c r="EY52" s="110"/>
      <c r="EZ52" s="110"/>
      <c r="FA52" s="110"/>
      <c r="FB52" s="110"/>
      <c r="FC52" s="110"/>
      <c r="FD52" s="110"/>
      <c r="FE52" s="110">
        <f>データ!BG7</f>
        <v>45</v>
      </c>
      <c r="FF52" s="110"/>
      <c r="FG52" s="110"/>
      <c r="FH52" s="110"/>
      <c r="FI52" s="110"/>
      <c r="FJ52" s="110"/>
      <c r="FK52" s="110"/>
      <c r="FL52" s="110"/>
      <c r="FM52" s="110"/>
      <c r="FN52" s="110"/>
      <c r="FO52" s="110"/>
      <c r="FP52" s="110"/>
      <c r="FQ52" s="110"/>
      <c r="FR52" s="110"/>
      <c r="FS52" s="110"/>
      <c r="FT52" s="110"/>
      <c r="FU52" s="110"/>
      <c r="FV52" s="110"/>
      <c r="FW52" s="110"/>
      <c r="FX52" s="110">
        <f>データ!BH7</f>
        <v>37.6</v>
      </c>
      <c r="FY52" s="110"/>
      <c r="FZ52" s="110"/>
      <c r="GA52" s="110"/>
      <c r="GB52" s="110"/>
      <c r="GC52" s="110"/>
      <c r="GD52" s="110"/>
      <c r="GE52" s="110"/>
      <c r="GF52" s="110"/>
      <c r="GG52" s="110"/>
      <c r="GH52" s="110"/>
      <c r="GI52" s="110"/>
      <c r="GJ52" s="110"/>
      <c r="GK52" s="110"/>
      <c r="GL52" s="110"/>
      <c r="GM52" s="110"/>
      <c r="GN52" s="110"/>
      <c r="GO52" s="110"/>
      <c r="GP52" s="110"/>
      <c r="GQ52" s="110">
        <f>データ!BI7</f>
        <v>37.200000000000003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2.2999999999999998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26272</v>
      </c>
      <c r="JD52" s="106"/>
      <c r="JE52" s="106"/>
      <c r="JF52" s="106"/>
      <c r="JG52" s="106"/>
      <c r="JH52" s="106"/>
      <c r="JI52" s="106"/>
      <c r="JJ52" s="106"/>
      <c r="JK52" s="106"/>
      <c r="JL52" s="106"/>
      <c r="JM52" s="106"/>
      <c r="JN52" s="106"/>
      <c r="JO52" s="106"/>
      <c r="JP52" s="106"/>
      <c r="JQ52" s="106"/>
      <c r="JR52" s="106"/>
      <c r="JS52" s="106"/>
      <c r="JT52" s="106"/>
      <c r="JU52" s="106"/>
      <c r="JV52" s="106">
        <f>データ!BR7</f>
        <v>21492</v>
      </c>
      <c r="JW52" s="106"/>
      <c r="JX52" s="106"/>
      <c r="JY52" s="106"/>
      <c r="JZ52" s="106"/>
      <c r="KA52" s="106"/>
      <c r="KB52" s="106"/>
      <c r="KC52" s="106"/>
      <c r="KD52" s="106"/>
      <c r="KE52" s="106"/>
      <c r="KF52" s="106"/>
      <c r="KG52" s="106"/>
      <c r="KH52" s="106"/>
      <c r="KI52" s="106"/>
      <c r="KJ52" s="106"/>
      <c r="KK52" s="106"/>
      <c r="KL52" s="106"/>
      <c r="KM52" s="106"/>
      <c r="KN52" s="106"/>
      <c r="KO52" s="106">
        <f>データ!BS7</f>
        <v>16642</v>
      </c>
      <c r="KP52" s="106"/>
      <c r="KQ52" s="106"/>
      <c r="KR52" s="106"/>
      <c r="KS52" s="106"/>
      <c r="KT52" s="106"/>
      <c r="KU52" s="106"/>
      <c r="KV52" s="106"/>
      <c r="KW52" s="106"/>
      <c r="KX52" s="106"/>
      <c r="KY52" s="106"/>
      <c r="KZ52" s="106"/>
      <c r="LA52" s="106"/>
      <c r="LB52" s="106"/>
      <c r="LC52" s="106"/>
      <c r="LD52" s="106"/>
      <c r="LE52" s="106"/>
      <c r="LF52" s="106"/>
      <c r="LG52" s="106"/>
      <c r="LH52" s="106">
        <f>データ!BT7</f>
        <v>15230</v>
      </c>
      <c r="LI52" s="106"/>
      <c r="LJ52" s="106"/>
      <c r="LK52" s="106"/>
      <c r="LL52" s="106"/>
      <c r="LM52" s="106"/>
      <c r="LN52" s="106"/>
      <c r="LO52" s="106"/>
      <c r="LP52" s="106"/>
      <c r="LQ52" s="106"/>
      <c r="LR52" s="106"/>
      <c r="LS52" s="106"/>
      <c r="LT52" s="106"/>
      <c r="LU52" s="106"/>
      <c r="LV52" s="106"/>
      <c r="LW52" s="106"/>
      <c r="LX52" s="106"/>
      <c r="LY52" s="106"/>
      <c r="LZ52" s="106"/>
      <c r="MA52" s="106">
        <f>データ!BU7</f>
        <v>-506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1015311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71820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kWW7Ku87wwIc9t8tj43ZbL79nJp2ezgFp5XU4uVokcVW1q25rsENWXGkg846b6MkeRVht/NYGwJSOQ1Ikv98nw==" saltValue="IK+t/FvoYHPZ+TG+yS6km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101</v>
      </c>
      <c r="AV5" s="59" t="s">
        <v>90</v>
      </c>
      <c r="AW5" s="59" t="s">
        <v>100</v>
      </c>
      <c r="AX5" s="59" t="s">
        <v>92</v>
      </c>
      <c r="AY5" s="59" t="s">
        <v>93</v>
      </c>
      <c r="AZ5" s="59" t="s">
        <v>94</v>
      </c>
      <c r="BA5" s="59" t="s">
        <v>95</v>
      </c>
      <c r="BB5" s="59" t="s">
        <v>96</v>
      </c>
      <c r="BC5" s="59" t="s">
        <v>97</v>
      </c>
      <c r="BD5" s="59" t="s">
        <v>98</v>
      </c>
      <c r="BE5" s="59" t="s">
        <v>99</v>
      </c>
      <c r="BF5" s="59" t="s">
        <v>89</v>
      </c>
      <c r="BG5" s="59" t="s">
        <v>90</v>
      </c>
      <c r="BH5" s="59" t="s">
        <v>102</v>
      </c>
      <c r="BI5" s="59" t="s">
        <v>92</v>
      </c>
      <c r="BJ5" s="59" t="s">
        <v>93</v>
      </c>
      <c r="BK5" s="59" t="s">
        <v>94</v>
      </c>
      <c r="BL5" s="59" t="s">
        <v>95</v>
      </c>
      <c r="BM5" s="59" t="s">
        <v>96</v>
      </c>
      <c r="BN5" s="59" t="s">
        <v>97</v>
      </c>
      <c r="BO5" s="59" t="s">
        <v>98</v>
      </c>
      <c r="BP5" s="59" t="s">
        <v>99</v>
      </c>
      <c r="BQ5" s="59" t="s">
        <v>101</v>
      </c>
      <c r="BR5" s="59" t="s">
        <v>103</v>
      </c>
      <c r="BS5" s="59" t="s">
        <v>100</v>
      </c>
      <c r="BT5" s="59" t="s">
        <v>104</v>
      </c>
      <c r="BU5" s="59" t="s">
        <v>93</v>
      </c>
      <c r="BV5" s="59" t="s">
        <v>94</v>
      </c>
      <c r="BW5" s="59" t="s">
        <v>95</v>
      </c>
      <c r="BX5" s="59" t="s">
        <v>96</v>
      </c>
      <c r="BY5" s="59" t="s">
        <v>97</v>
      </c>
      <c r="BZ5" s="59" t="s">
        <v>98</v>
      </c>
      <c r="CA5" s="59" t="s">
        <v>99</v>
      </c>
      <c r="CB5" s="59" t="s">
        <v>89</v>
      </c>
      <c r="CC5" s="59" t="s">
        <v>90</v>
      </c>
      <c r="CD5" s="59" t="s">
        <v>100</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105</v>
      </c>
      <c r="DA5" s="59" t="s">
        <v>90</v>
      </c>
      <c r="DB5" s="59" t="s">
        <v>100</v>
      </c>
      <c r="DC5" s="59" t="s">
        <v>92</v>
      </c>
      <c r="DD5" s="59" t="s">
        <v>106</v>
      </c>
      <c r="DE5" s="59" t="s">
        <v>94</v>
      </c>
      <c r="DF5" s="59" t="s">
        <v>95</v>
      </c>
      <c r="DG5" s="59" t="s">
        <v>96</v>
      </c>
      <c r="DH5" s="59" t="s">
        <v>97</v>
      </c>
      <c r="DI5" s="59" t="s">
        <v>98</v>
      </c>
      <c r="DJ5" s="59" t="s">
        <v>35</v>
      </c>
      <c r="DK5" s="59" t="s">
        <v>89</v>
      </c>
      <c r="DL5" s="59" t="s">
        <v>90</v>
      </c>
      <c r="DM5" s="59" t="s">
        <v>91</v>
      </c>
      <c r="DN5" s="59" t="s">
        <v>107</v>
      </c>
      <c r="DO5" s="59" t="s">
        <v>93</v>
      </c>
      <c r="DP5" s="59" t="s">
        <v>94</v>
      </c>
      <c r="DQ5" s="59" t="s">
        <v>95</v>
      </c>
      <c r="DR5" s="59" t="s">
        <v>96</v>
      </c>
      <c r="DS5" s="59" t="s">
        <v>97</v>
      </c>
      <c r="DT5" s="59" t="s">
        <v>98</v>
      </c>
      <c r="DU5" s="59" t="s">
        <v>99</v>
      </c>
    </row>
    <row r="6" spans="1:125" s="66" customFormat="1" x14ac:dyDescent="0.15">
      <c r="A6" s="49" t="s">
        <v>108</v>
      </c>
      <c r="B6" s="60">
        <f>B8</f>
        <v>2019</v>
      </c>
      <c r="C6" s="60">
        <f t="shared" ref="C6:X6" si="1">C8</f>
        <v>232017</v>
      </c>
      <c r="D6" s="60">
        <f t="shared" si="1"/>
        <v>47</v>
      </c>
      <c r="E6" s="60">
        <f t="shared" si="1"/>
        <v>14</v>
      </c>
      <c r="F6" s="60">
        <f t="shared" si="1"/>
        <v>0</v>
      </c>
      <c r="G6" s="60">
        <f t="shared" si="1"/>
        <v>1</v>
      </c>
      <c r="H6" s="60" t="str">
        <f>SUBSTITUTE(H8,"　","")</f>
        <v>愛知県豊橋市</v>
      </c>
      <c r="I6" s="60" t="str">
        <f t="shared" si="1"/>
        <v>駅前第一</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50</v>
      </c>
      <c r="S6" s="62" t="str">
        <f t="shared" si="1"/>
        <v>商業施設</v>
      </c>
      <c r="T6" s="62" t="str">
        <f t="shared" si="1"/>
        <v>無</v>
      </c>
      <c r="U6" s="63">
        <f t="shared" si="1"/>
        <v>4771</v>
      </c>
      <c r="V6" s="63">
        <f t="shared" si="1"/>
        <v>128</v>
      </c>
      <c r="W6" s="63">
        <f t="shared" si="1"/>
        <v>300</v>
      </c>
      <c r="X6" s="62" t="str">
        <f t="shared" si="1"/>
        <v>代行制</v>
      </c>
      <c r="Y6" s="64">
        <f>IF(Y8="-",NA(),Y8)</f>
        <v>196.4</v>
      </c>
      <c r="Z6" s="64">
        <f t="shared" ref="Z6:AH6" si="2">IF(Z8="-",NA(),Z8)</f>
        <v>169.6</v>
      </c>
      <c r="AA6" s="64">
        <f t="shared" si="2"/>
        <v>151</v>
      </c>
      <c r="AB6" s="64">
        <f t="shared" si="2"/>
        <v>150.69999999999999</v>
      </c>
      <c r="AC6" s="64">
        <f t="shared" si="2"/>
        <v>98.8</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55.1</v>
      </c>
      <c r="BG6" s="64">
        <f t="shared" ref="BG6:BO6" si="5">IF(BG8="-",NA(),BG8)</f>
        <v>45</v>
      </c>
      <c r="BH6" s="64">
        <f t="shared" si="5"/>
        <v>37.6</v>
      </c>
      <c r="BI6" s="64">
        <f t="shared" si="5"/>
        <v>37.200000000000003</v>
      </c>
      <c r="BJ6" s="64">
        <f t="shared" si="5"/>
        <v>2.2999999999999998</v>
      </c>
      <c r="BK6" s="64">
        <f t="shared" si="5"/>
        <v>17.5</v>
      </c>
      <c r="BL6" s="64">
        <f t="shared" si="5"/>
        <v>14.3</v>
      </c>
      <c r="BM6" s="64">
        <f t="shared" si="5"/>
        <v>11.8</v>
      </c>
      <c r="BN6" s="64">
        <f t="shared" si="5"/>
        <v>9.1</v>
      </c>
      <c r="BO6" s="64">
        <f t="shared" si="5"/>
        <v>1.4</v>
      </c>
      <c r="BP6" s="61" t="str">
        <f>IF(BP8="-","",IF(BP8="-","【-】","【"&amp;SUBSTITUTE(TEXT(BP8,"#,##0.0"),"-","△")&amp;"】"))</f>
        <v>【20.8】</v>
      </c>
      <c r="BQ6" s="65">
        <f>IF(BQ8="-",NA(),BQ8)</f>
        <v>26272</v>
      </c>
      <c r="BR6" s="65">
        <f t="shared" ref="BR6:BZ6" si="6">IF(BR8="-",NA(),BR8)</f>
        <v>21492</v>
      </c>
      <c r="BS6" s="65">
        <f t="shared" si="6"/>
        <v>16642</v>
      </c>
      <c r="BT6" s="65">
        <f t="shared" si="6"/>
        <v>15230</v>
      </c>
      <c r="BU6" s="65">
        <f t="shared" si="6"/>
        <v>-506</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109</v>
      </c>
      <c r="CM6" s="63">
        <f t="shared" ref="CM6:CN6" si="7">CM8</f>
        <v>1015311</v>
      </c>
      <c r="CN6" s="63">
        <f t="shared" si="7"/>
        <v>71820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309.3</v>
      </c>
      <c r="DL6" s="64">
        <f t="shared" ref="DL6:DT6" si="9">IF(DL8="-",NA(),DL8)</f>
        <v>299.3</v>
      </c>
      <c r="DM6" s="64">
        <f t="shared" si="9"/>
        <v>278</v>
      </c>
      <c r="DN6" s="64">
        <f t="shared" si="9"/>
        <v>260.7</v>
      </c>
      <c r="DO6" s="64">
        <f t="shared" si="9"/>
        <v>271.10000000000002</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110</v>
      </c>
      <c r="B7" s="60">
        <f t="shared" ref="B7:X7" si="10">B8</f>
        <v>2019</v>
      </c>
      <c r="C7" s="60">
        <f t="shared" si="10"/>
        <v>232017</v>
      </c>
      <c r="D7" s="60">
        <f t="shared" si="10"/>
        <v>47</v>
      </c>
      <c r="E7" s="60">
        <f t="shared" si="10"/>
        <v>14</v>
      </c>
      <c r="F7" s="60">
        <f t="shared" si="10"/>
        <v>0</v>
      </c>
      <c r="G7" s="60">
        <f t="shared" si="10"/>
        <v>1</v>
      </c>
      <c r="H7" s="60" t="str">
        <f t="shared" si="10"/>
        <v>愛知県　豊橋市</v>
      </c>
      <c r="I7" s="60" t="str">
        <f t="shared" si="10"/>
        <v>駅前第一</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50</v>
      </c>
      <c r="S7" s="62" t="str">
        <f t="shared" si="10"/>
        <v>商業施設</v>
      </c>
      <c r="T7" s="62" t="str">
        <f t="shared" si="10"/>
        <v>無</v>
      </c>
      <c r="U7" s="63">
        <f t="shared" si="10"/>
        <v>4771</v>
      </c>
      <c r="V7" s="63">
        <f t="shared" si="10"/>
        <v>128</v>
      </c>
      <c r="W7" s="63">
        <f t="shared" si="10"/>
        <v>300</v>
      </c>
      <c r="X7" s="62" t="str">
        <f t="shared" si="10"/>
        <v>代行制</v>
      </c>
      <c r="Y7" s="64">
        <f>Y8</f>
        <v>196.4</v>
      </c>
      <c r="Z7" s="64">
        <f t="shared" ref="Z7:AH7" si="11">Z8</f>
        <v>169.6</v>
      </c>
      <c r="AA7" s="64">
        <f t="shared" si="11"/>
        <v>151</v>
      </c>
      <c r="AB7" s="64">
        <f t="shared" si="11"/>
        <v>150.69999999999999</v>
      </c>
      <c r="AC7" s="64">
        <f t="shared" si="11"/>
        <v>98.8</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55.1</v>
      </c>
      <c r="BG7" s="64">
        <f t="shared" ref="BG7:BO7" si="14">BG8</f>
        <v>45</v>
      </c>
      <c r="BH7" s="64">
        <f t="shared" si="14"/>
        <v>37.6</v>
      </c>
      <c r="BI7" s="64">
        <f t="shared" si="14"/>
        <v>37.200000000000003</v>
      </c>
      <c r="BJ7" s="64">
        <f t="shared" si="14"/>
        <v>2.2999999999999998</v>
      </c>
      <c r="BK7" s="64">
        <f t="shared" si="14"/>
        <v>17.5</v>
      </c>
      <c r="BL7" s="64">
        <f t="shared" si="14"/>
        <v>14.3</v>
      </c>
      <c r="BM7" s="64">
        <f t="shared" si="14"/>
        <v>11.8</v>
      </c>
      <c r="BN7" s="64">
        <f t="shared" si="14"/>
        <v>9.1</v>
      </c>
      <c r="BO7" s="64">
        <f t="shared" si="14"/>
        <v>1.4</v>
      </c>
      <c r="BP7" s="61"/>
      <c r="BQ7" s="65">
        <f>BQ8</f>
        <v>26272</v>
      </c>
      <c r="BR7" s="65">
        <f t="shared" ref="BR7:BZ7" si="15">BR8</f>
        <v>21492</v>
      </c>
      <c r="BS7" s="65">
        <f t="shared" si="15"/>
        <v>16642</v>
      </c>
      <c r="BT7" s="65">
        <f t="shared" si="15"/>
        <v>15230</v>
      </c>
      <c r="BU7" s="65">
        <f t="shared" si="15"/>
        <v>-506</v>
      </c>
      <c r="BV7" s="65">
        <f t="shared" si="15"/>
        <v>36318</v>
      </c>
      <c r="BW7" s="65">
        <f t="shared" si="15"/>
        <v>37745</v>
      </c>
      <c r="BX7" s="65">
        <f t="shared" si="15"/>
        <v>35151</v>
      </c>
      <c r="BY7" s="65">
        <f t="shared" si="15"/>
        <v>21556</v>
      </c>
      <c r="BZ7" s="65">
        <f t="shared" si="15"/>
        <v>18053</v>
      </c>
      <c r="CA7" s="63"/>
      <c r="CB7" s="64" t="s">
        <v>111</v>
      </c>
      <c r="CC7" s="64" t="s">
        <v>111</v>
      </c>
      <c r="CD7" s="64" t="s">
        <v>111</v>
      </c>
      <c r="CE7" s="64" t="s">
        <v>111</v>
      </c>
      <c r="CF7" s="64" t="s">
        <v>111</v>
      </c>
      <c r="CG7" s="64" t="s">
        <v>111</v>
      </c>
      <c r="CH7" s="64" t="s">
        <v>111</v>
      </c>
      <c r="CI7" s="64" t="s">
        <v>111</v>
      </c>
      <c r="CJ7" s="64" t="s">
        <v>111</v>
      </c>
      <c r="CK7" s="64" t="s">
        <v>109</v>
      </c>
      <c r="CL7" s="61"/>
      <c r="CM7" s="63">
        <f>CM8</f>
        <v>1015311</v>
      </c>
      <c r="CN7" s="63">
        <f>CN8</f>
        <v>71820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309.3</v>
      </c>
      <c r="DL7" s="64">
        <f t="shared" ref="DL7:DT7" si="17">DL8</f>
        <v>299.3</v>
      </c>
      <c r="DM7" s="64">
        <f t="shared" si="17"/>
        <v>278</v>
      </c>
      <c r="DN7" s="64">
        <f t="shared" si="17"/>
        <v>260.7</v>
      </c>
      <c r="DO7" s="64">
        <f t="shared" si="17"/>
        <v>271.10000000000002</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232017</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50</v>
      </c>
      <c r="S8" s="69" t="s">
        <v>122</v>
      </c>
      <c r="T8" s="69" t="s">
        <v>123</v>
      </c>
      <c r="U8" s="70">
        <v>4771</v>
      </c>
      <c r="V8" s="70">
        <v>128</v>
      </c>
      <c r="W8" s="70">
        <v>300</v>
      </c>
      <c r="X8" s="69" t="s">
        <v>124</v>
      </c>
      <c r="Y8" s="71">
        <v>196.4</v>
      </c>
      <c r="Z8" s="71">
        <v>169.6</v>
      </c>
      <c r="AA8" s="71">
        <v>151</v>
      </c>
      <c r="AB8" s="71">
        <v>150.69999999999999</v>
      </c>
      <c r="AC8" s="71">
        <v>98.8</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55.1</v>
      </c>
      <c r="BG8" s="71">
        <v>45</v>
      </c>
      <c r="BH8" s="71">
        <v>37.6</v>
      </c>
      <c r="BI8" s="71">
        <v>37.200000000000003</v>
      </c>
      <c r="BJ8" s="71">
        <v>2.2999999999999998</v>
      </c>
      <c r="BK8" s="71">
        <v>17.5</v>
      </c>
      <c r="BL8" s="71">
        <v>14.3</v>
      </c>
      <c r="BM8" s="71">
        <v>11.8</v>
      </c>
      <c r="BN8" s="71">
        <v>9.1</v>
      </c>
      <c r="BO8" s="71">
        <v>1.4</v>
      </c>
      <c r="BP8" s="68">
        <v>20.8</v>
      </c>
      <c r="BQ8" s="72">
        <v>26272</v>
      </c>
      <c r="BR8" s="72">
        <v>21492</v>
      </c>
      <c r="BS8" s="72">
        <v>16642</v>
      </c>
      <c r="BT8" s="73">
        <v>15230</v>
      </c>
      <c r="BU8" s="73">
        <v>-506</v>
      </c>
      <c r="BV8" s="72">
        <v>36318</v>
      </c>
      <c r="BW8" s="72">
        <v>37745</v>
      </c>
      <c r="BX8" s="72">
        <v>35151</v>
      </c>
      <c r="BY8" s="72">
        <v>21556</v>
      </c>
      <c r="BZ8" s="72">
        <v>18053</v>
      </c>
      <c r="CA8" s="70">
        <v>14290</v>
      </c>
      <c r="CB8" s="71" t="s">
        <v>116</v>
      </c>
      <c r="CC8" s="71" t="s">
        <v>116</v>
      </c>
      <c r="CD8" s="71" t="s">
        <v>116</v>
      </c>
      <c r="CE8" s="71" t="s">
        <v>116</v>
      </c>
      <c r="CF8" s="71" t="s">
        <v>116</v>
      </c>
      <c r="CG8" s="71" t="s">
        <v>116</v>
      </c>
      <c r="CH8" s="71" t="s">
        <v>116</v>
      </c>
      <c r="CI8" s="71" t="s">
        <v>116</v>
      </c>
      <c r="CJ8" s="71" t="s">
        <v>116</v>
      </c>
      <c r="CK8" s="71" t="s">
        <v>116</v>
      </c>
      <c r="CL8" s="68" t="s">
        <v>116</v>
      </c>
      <c r="CM8" s="70">
        <v>1015311</v>
      </c>
      <c r="CN8" s="70">
        <v>71820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278.89999999999998</v>
      </c>
      <c r="DF8" s="71">
        <v>205.5</v>
      </c>
      <c r="DG8" s="71">
        <v>187.9</v>
      </c>
      <c r="DH8" s="71">
        <v>143.19999999999999</v>
      </c>
      <c r="DI8" s="71">
        <v>128.9</v>
      </c>
      <c r="DJ8" s="68">
        <v>425.4</v>
      </c>
      <c r="DK8" s="71">
        <v>309.3</v>
      </c>
      <c r="DL8" s="71">
        <v>299.3</v>
      </c>
      <c r="DM8" s="71">
        <v>278</v>
      </c>
      <c r="DN8" s="71">
        <v>260.7</v>
      </c>
      <c r="DO8" s="71">
        <v>271.10000000000002</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2021-01-27T06:34:11Z</cp:lastPrinted>
  <dcterms:created xsi:type="dcterms:W3CDTF">2020-12-04T03:32:05Z</dcterms:created>
  <dcterms:modified xsi:type="dcterms:W3CDTF">2021-02-22T02:49:41Z</dcterms:modified>
  <cp:category/>
</cp:coreProperties>
</file>