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479\Desktop\経営比較分析表（２回目）\"/>
    </mc:Choice>
  </mc:AlternateContent>
  <workbookProtection workbookAlgorithmName="SHA-512" workbookHashValue="mvAhKBKlpm4706oaAdo7M3ys5fd27FhTuUJo48RZoBw+j/MTLaZ/8bwsfOYjy/9nummD0OhNHBZJlykcVdnRpw==" workbookSaltValue="V92YvwRxS6FcsaxpizQmOQ==" workbookSpinCount="100000" lockStructure="1"/>
  <bookViews>
    <workbookView xWindow="0" yWindow="0" windowWidth="20490" windowHeight="7470"/>
  </bookViews>
  <sheets>
    <sheet name="法非適用_駐車場整備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GQ30" i="4"/>
  <c r="BZ30" i="4"/>
  <c r="LT76" i="4"/>
  <c r="GQ51" i="4"/>
  <c r="LH30" i="4"/>
  <c r="BZ51" i="4"/>
  <c r="BG30" i="4"/>
  <c r="BG51" i="4"/>
  <c r="AV76" i="4"/>
  <c r="KO51" i="4"/>
  <c r="FX51" i="4"/>
  <c r="KO30" i="4"/>
  <c r="HP76" i="4"/>
  <c r="FX30" i="4"/>
  <c r="LE76" i="4"/>
  <c r="HA76" i="4"/>
  <c r="AN51" i="4"/>
  <c r="FE30" i="4"/>
  <c r="JV51" i="4"/>
  <c r="AN30" i="4"/>
  <c r="FE51" i="4"/>
  <c r="AG76" i="4"/>
  <c r="KP76" i="4"/>
  <c r="JV30" i="4"/>
  <c r="JC51" i="4"/>
  <c r="KA76" i="4"/>
  <c r="EL51" i="4"/>
  <c r="JC30" i="4"/>
  <c r="GL76" i="4"/>
  <c r="U51" i="4"/>
  <c r="EL30" i="4"/>
  <c r="U30" i="4"/>
  <c r="R76"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<sst xmlns="http://schemas.openxmlformats.org/spreadsheetml/2006/main" count="278" uniqueCount="135">
  <si>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</si>
  <si>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</si>
  <si>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</si>
  <si>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</si>
  <si>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</si>
  <si>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</si>
  <si>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</si>
  <si>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</si>
  <si>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</si>
  <si>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</si>
  <si>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</si>
  <si>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</si>
  <si>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</si>
  <si>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</si>
  <si>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</si>
  <si>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</si>
  <si>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</si>
  <si>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</si>
  <si>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</si>
  <si>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</si>
  <si>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</si>
  <si>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</si>
  <si>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</si>
  <si>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</si>
  <si>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</si>
  <si>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</si>
  <si>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</si>
  <si>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</si>
  <si>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</si>
  <si>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</si>
  <si>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</si>
  <si>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</si>
  <si>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</si>
  <si>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</si>
  <si>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</si>
  <si>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</si>
  <si>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</si>
  <si>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</si>
  <si>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</si>
  <si>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</si>
  <si>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</si>
  <si>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</si>
  <si>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</si>
  <si>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</si>
  <si>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</si>
  <si>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</si>
  <si>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</si>
  <si>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</si>
  <si>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</si>
  <si>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</si>
  <si>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</si>
  <si>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</si>
  <si>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</si>
  <si>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</si>
  <si>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</si>
  <si>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</si>
  <si>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</si>
  <si>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</si>
  <si>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</si>
  <si>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</si>
  <si>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</si>
  <si>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</si>
  <si>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</si>
  <si>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</si>
  <si>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</si>
  <si>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</si>
  <si>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</si>
  <si>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</si>
  <si>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</si>
  <si>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</si>
  <si>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</si>
  <si>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</si>
  <si>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</si>
  <si>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</si>
  <si>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</si>
  <si>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</si>
  <si>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</si>
  <si>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</si>
  <si>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</si>
  <si>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</si>
  <si>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</si>
  <si>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</si>
  <si>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</si>
  <si>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</si>
  <si>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</si>
  <si>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</si>
  <si>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</si>
  <si>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</si>
  <si>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</si>
  <si>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</si>
  <si>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</si>
  <si>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</si>
  <si>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</si>
  <si>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</si>
  <si>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</si>
  <si>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</si>
  <si>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</si>
  <si>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</si>
  <si>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</si>
  <si>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</si>
  <si>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</si>
  <si>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</si>
  <si>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</si>
  <si>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</si>
  <si>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</si>
  <si>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</si>
  <si>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</si>
  <si>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</si>
  <si>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</si>
  <si>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</si>
  <si>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</si>
  <si>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</si>
  <si>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</si>
  <si>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</si>
  <si>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駅前第二</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</si>
  <si>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</si>
  <si>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</si>
  <si>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</si>
  <si>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</si>
  <si>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</si>
  <si>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</si>
  <si>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</si>
  <si>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</si>
  <si>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</si>
  <si>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</si>
  <si>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</si>
  <si>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</si>
  <si>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</si>
  <si>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</si>
  <si>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</si>
  <si>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</si>
  <si>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・下降傾向にあった収益が、平成３０年度はＬＥＤ看板設置等の結果、増加に転じた。しかし、再開発が終わるまでは厳しい状況が続くと予想される。
・施設は建築年数の経過により老朽化が進んでいるが、安心・安全に使い続けられるよう点検・保全を効果的に行っていく。
・厳しい状況が続く中、指定管理制度を活用した効率的な管理運営や、利用者ニーズに合ったサービス体系など、周辺環境の変化に対応した施策により、今後も利益を生み出していく必要がある。
・経営戦略については、令和２年度末に策定予定である。</t>
    <rPh sb="9" eb="11">
      <t>シュウエキ</t>
    </rPh>
    <rPh sb="13" eb="15">
      <t>ヘイセイ</t>
    </rPh>
    <rPh sb="17" eb="19">
      <t>ネンド</t>
    </rPh>
    <rPh sb="23" eb="25">
      <t>カンバン</t>
    </rPh>
    <rPh sb="25" eb="27">
      <t>セッチ</t>
    </rPh>
    <rPh sb="27" eb="28">
      <t>トウ</t>
    </rPh>
    <rPh sb="29" eb="31">
      <t>ケッカ</t>
    </rPh>
    <rPh sb="32" eb="34">
      <t>ゾウカ</t>
    </rPh>
    <rPh sb="35" eb="36">
      <t>テン</t>
    </rPh>
    <rPh sb="130" eb="132">
      <t>ジョウキョウ</t>
    </rPh>
    <rPh sb="201" eb="202">
      <t>ウ</t>
    </rPh>
    <rPh sb="203" eb="204">
      <t>ダ</t>
    </rPh>
    <rPh sb="226" eb="228">
      <t>レイワ</t>
    </rPh>
    <rPh sb="231" eb="232">
      <t>マツ</t>
    </rPh>
    <phoneticPr fontId="5"/>
  </si>
  <si>
    <t xml:space="preserve">・⑪稼働率は全国平均より高く、400％に近い水準である。これは、料金の上限打切り制度がなく、駅利用者（送迎等）や周辺店舗の利用者がほとんどであることからと推測する。
・しかし、平成２７年度以降、下降傾向にあるのは、周辺に民間駐車場が増加したことで、利用者が減少し、それに伴って平均駐車台数が減少したためと分析する。
・平成３０年度から新たに夜間の上限打切り制度を創設しており、ホームページの活用やＰＲポスターの掲載などによりＰＲを強化し、新たな利用を生み出したい。
</t>
    <rPh sb="20" eb="21">
      <t>チカ</t>
    </rPh>
    <rPh sb="22" eb="24">
      <t>スイジュン</t>
    </rPh>
    <rPh sb="88" eb="90">
      <t>ヘイセイ</t>
    </rPh>
    <rPh sb="92" eb="94">
      <t>ネンド</t>
    </rPh>
    <rPh sb="94" eb="96">
      <t>イコウ</t>
    </rPh>
    <rPh sb="107" eb="109">
      <t>シュウヘン</t>
    </rPh>
    <rPh sb="110" eb="112">
      <t>ミンカン</t>
    </rPh>
    <rPh sb="112" eb="114">
      <t>チュウシャ</t>
    </rPh>
    <rPh sb="114" eb="115">
      <t>ジョウ</t>
    </rPh>
    <rPh sb="116" eb="118">
      <t>ゾウカ</t>
    </rPh>
    <rPh sb="124" eb="127">
      <t>リヨウシャ</t>
    </rPh>
    <rPh sb="128" eb="130">
      <t>ゲンショウ</t>
    </rPh>
    <rPh sb="135" eb="136">
      <t>トモナ</t>
    </rPh>
    <rPh sb="138" eb="140">
      <t>ヘイキン</t>
    </rPh>
    <rPh sb="140" eb="142">
      <t>チュウシャ</t>
    </rPh>
    <rPh sb="142" eb="144">
      <t>ダイスウ</t>
    </rPh>
    <rPh sb="145" eb="147">
      <t>ゲンショウ</t>
    </rPh>
    <rPh sb="152" eb="154">
      <t>ブンセキ</t>
    </rPh>
    <rPh sb="195" eb="197">
      <t>カツヨウ</t>
    </rPh>
    <rPh sb="205" eb="207">
      <t>ケイサイ</t>
    </rPh>
    <phoneticPr fontId="5"/>
  </si>
  <si>
    <r>
      <t>・①収益的収支比率は、受益者負担の施設として経常的に黒字経営となっている。値は年々減少していたが、平成３０年度以降は増加傾向にある。</t>
    </r>
    <r>
      <rPr>
        <sz val="11"/>
        <rFont val="ＭＳ ゴシック"/>
        <family val="3"/>
        <charset val="128"/>
      </rPr>
      <t>これは</t>
    </r>
    <r>
      <rPr>
        <sz val="11"/>
        <color theme="1"/>
        <rFont val="ＭＳ ゴシック"/>
        <family val="3"/>
        <charset val="128"/>
      </rPr>
      <t>ＬＥＤ看板設置等の施策の成果と考える。
・④売上高ＧＯＰ比率は全国平均より高い率となっている。平成２７年度以降続いた下降も平成３０年度以降は増加している。
・⑤ＥＢＩＴＤＡについては平成２７年以降減少が続いている。これは、駐車場周辺の商業施設の減少と、小売店舗のコインパーキングへの業種転換による民間駐車場の増加が大きな要因であると分析する。
・②他会計補助金比率及び③他会計補助金額はいずれも0であり、他会計からの補助は無い。</t>
    </r>
    <rPh sb="37" eb="38">
      <t>アタイ</t>
    </rPh>
    <rPh sb="39" eb="41">
      <t>ネンネン</t>
    </rPh>
    <rPh sb="41" eb="43">
      <t>ゲンショウ</t>
    </rPh>
    <rPh sb="49" eb="51">
      <t>ヘイセイ</t>
    </rPh>
    <rPh sb="53" eb="55">
      <t>ネンド</t>
    </rPh>
    <rPh sb="55" eb="57">
      <t>イコウ</t>
    </rPh>
    <rPh sb="58" eb="60">
      <t>ゾウカ</t>
    </rPh>
    <rPh sb="60" eb="62">
      <t>ケイコウ</t>
    </rPh>
    <rPh sb="72" eb="74">
      <t>カンバン</t>
    </rPh>
    <rPh sb="74" eb="76">
      <t>セッチ</t>
    </rPh>
    <rPh sb="76" eb="77">
      <t>トウ</t>
    </rPh>
    <rPh sb="78" eb="79">
      <t>セ</t>
    </rPh>
    <rPh sb="79" eb="80">
      <t>サク</t>
    </rPh>
    <rPh sb="81" eb="83">
      <t>セイカ</t>
    </rPh>
    <rPh sb="84" eb="85">
      <t>カンガ</t>
    </rPh>
    <rPh sb="124" eb="125">
      <t>ツヅ</t>
    </rPh>
    <rPh sb="130" eb="132">
      <t>ヘイセイ</t>
    </rPh>
    <rPh sb="134" eb="136">
      <t>ネンド</t>
    </rPh>
    <rPh sb="136" eb="138">
      <t>イコウ</t>
    </rPh>
    <rPh sb="139" eb="141">
      <t>ゾウカ</t>
    </rPh>
    <rPh sb="160" eb="162">
      <t>ヘイセイ</t>
    </rPh>
    <rPh sb="164" eb="167">
      <t>ネンイコウ</t>
    </rPh>
    <rPh sb="167" eb="169">
      <t>ゲンショウ</t>
    </rPh>
    <rPh sb="170" eb="171">
      <t>ツヅ</t>
    </rPh>
    <phoneticPr fontId="5"/>
  </si>
  <si>
    <t>・建築後相当年数が経過しており、⑩債務残高は0である。
・平成２８年度に策定した長寿命化計画により、点検、予防保全・改良保全等を効果的に行うことで⑧設備投資見込額の節減及び施設の長寿命化と利便性の向上を図る。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137" eb="138">
      <t>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</si>
</sst>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353.9</c:v>
                </c:pt>
                <c:pt idx="1">
                  <c:v>313.89999999999998</c:v>
                </c:pt>
                <c:pt idx="2">
                  <c:v>289</c:v>
                </c:pt>
                <c:pt idx="3">
                  <c:v>298.10000000000002</c:v>
                </c:pt>
                <c:pt idx="4">
                  <c:v>318.3</c:v>
                </c:pt>
              </c:numCache>
            </c:numRef>
          </c:val>
          <c:extLst xmlns:c16r2="http://schemas.microsoft.com/office/drawing/2015/06/chart">
            <c:ext xmlns:c16="http://schemas.microsoft.com/office/drawing/2014/chart" uri="{C3380CC4-5D6E-409C-BE32-E72D297353CC}">
              <c16:uniqueId val="{00000000-16E8-4BC8-B875-9ED371A7D33B}"/>
            </c:ext>
          </c:extLst>
        </c:ser>
        <c:dLbls>
          <c:showLegendKey val="0"/>
          <c:showVal val="0"/>
          <c:showCatName val="0"/>
          <c:showSerName val="0"/>
          <c:showPercent val="0"/>
          <c:showBubbleSize val="0"/>
        </c:dLbls>
        <c:gapWidth val="150"/>
        <c:axId val="332901752"/>
        <c:axId val="3329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16E8-4BC8-B875-9ED371A7D33B}"/>
            </c:ext>
          </c:extLst>
        </c:ser>
        <c:dLbls>
          <c:showLegendKey val="0"/>
          <c:showVal val="0"/>
          <c:showCatName val="0"/>
          <c:showSerName val="0"/>
          <c:showPercent val="0"/>
          <c:showBubbleSize val="0"/>
        </c:dLbls>
        <c:marker val="1"/>
        <c:smooth val="0"/>
        <c:axId val="332901752"/>
        <c:axId val="332902144"/>
      </c:lineChart>
      <c:catAx>
        <c:axId val="332901752"/>
        <c:scaling>
          <c:orientation val="minMax"/>
        </c:scaling>
        <c:delete val="1"/>
        <c:axPos val="b"/>
        <c:numFmt formatCode="General" sourceLinked="1"/>
        <c:majorTickMark val="none"/>
        <c:minorTickMark val="none"/>
        <c:tickLblPos val="none"/>
        <c:crossAx val="332902144"/>
        <c:crosses val="autoZero"/>
        <c:auto val="1"/>
        <c:lblAlgn val="ctr"/>
        <c:lblOffset val="100"/>
        <c:noMultiLvlLbl val="1"/>
      </c:catAx>
      <c:valAx>
        <c:axId val="33290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90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1B-4D4D-8CDF-0D8016F3DC48}"/>
            </c:ext>
          </c:extLst>
        </c:ser>
        <c:dLbls>
          <c:showLegendKey val="0"/>
          <c:showVal val="0"/>
          <c:showCatName val="0"/>
          <c:showSerName val="0"/>
          <c:showPercent val="0"/>
          <c:showBubbleSize val="0"/>
        </c:dLbls>
        <c:gapWidth val="150"/>
        <c:axId val="332899792"/>
        <c:axId val="33290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F51B-4D4D-8CDF-0D8016F3DC48}"/>
            </c:ext>
          </c:extLst>
        </c:ser>
        <c:dLbls>
          <c:showLegendKey val="0"/>
          <c:showVal val="0"/>
          <c:showCatName val="0"/>
          <c:showSerName val="0"/>
          <c:showPercent val="0"/>
          <c:showBubbleSize val="0"/>
        </c:dLbls>
        <c:marker val="1"/>
        <c:smooth val="0"/>
        <c:axId val="332899792"/>
        <c:axId val="332902536"/>
      </c:lineChart>
      <c:catAx>
        <c:axId val="332899792"/>
        <c:scaling>
          <c:orientation val="minMax"/>
        </c:scaling>
        <c:delete val="1"/>
        <c:axPos val="b"/>
        <c:numFmt formatCode="General" sourceLinked="1"/>
        <c:majorTickMark val="none"/>
        <c:minorTickMark val="none"/>
        <c:tickLblPos val="none"/>
        <c:crossAx val="332902536"/>
        <c:crosses val="autoZero"/>
        <c:auto val="1"/>
        <c:lblAlgn val="ctr"/>
        <c:lblOffset val="100"/>
        <c:noMultiLvlLbl val="1"/>
      </c:catAx>
      <c:valAx>
        <c:axId val="33290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9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7B7-4E4C-B031-167A9E578430}"/>
            </c:ext>
          </c:extLst>
        </c:ser>
        <c:dLbls>
          <c:showLegendKey val="0"/>
          <c:showVal val="0"/>
          <c:showCatName val="0"/>
          <c:showSerName val="0"/>
          <c:showPercent val="0"/>
          <c:showBubbleSize val="0"/>
        </c:dLbls>
        <c:gapWidth val="150"/>
        <c:axId val="548241672"/>
        <c:axId val="54824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7B7-4E4C-B031-167A9E578430}"/>
            </c:ext>
          </c:extLst>
        </c:ser>
        <c:dLbls>
          <c:showLegendKey val="0"/>
          <c:showVal val="0"/>
          <c:showCatName val="0"/>
          <c:showSerName val="0"/>
          <c:showPercent val="0"/>
          <c:showBubbleSize val="0"/>
        </c:dLbls>
        <c:marker val="1"/>
        <c:smooth val="0"/>
        <c:axId val="548241672"/>
        <c:axId val="548242064"/>
      </c:lineChart>
      <c:catAx>
        <c:axId val="548241672"/>
        <c:scaling>
          <c:orientation val="minMax"/>
        </c:scaling>
        <c:delete val="1"/>
        <c:axPos val="b"/>
        <c:numFmt formatCode="General" sourceLinked="1"/>
        <c:majorTickMark val="none"/>
        <c:minorTickMark val="none"/>
        <c:tickLblPos val="none"/>
        <c:crossAx val="548242064"/>
        <c:crosses val="autoZero"/>
        <c:auto val="1"/>
        <c:lblAlgn val="ctr"/>
        <c:lblOffset val="100"/>
        <c:noMultiLvlLbl val="1"/>
      </c:catAx>
      <c:valAx>
        <c:axId val="54824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398-4E81-AEA0-505802D6E42F}"/>
            </c:ext>
          </c:extLst>
        </c:ser>
        <c:dLbls>
          <c:showLegendKey val="0"/>
          <c:showVal val="0"/>
          <c:showCatName val="0"/>
          <c:showSerName val="0"/>
          <c:showPercent val="0"/>
          <c:showBubbleSize val="0"/>
        </c:dLbls>
        <c:gapWidth val="150"/>
        <c:axId val="548240104"/>
        <c:axId val="54824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398-4E81-AEA0-505802D6E42F}"/>
            </c:ext>
          </c:extLst>
        </c:ser>
        <c:dLbls>
          <c:showLegendKey val="0"/>
          <c:showVal val="0"/>
          <c:showCatName val="0"/>
          <c:showSerName val="0"/>
          <c:showPercent val="0"/>
          <c:showBubbleSize val="0"/>
        </c:dLbls>
        <c:marker val="1"/>
        <c:smooth val="0"/>
        <c:axId val="548240104"/>
        <c:axId val="548240496"/>
      </c:lineChart>
      <c:catAx>
        <c:axId val="548240104"/>
        <c:scaling>
          <c:orientation val="minMax"/>
        </c:scaling>
        <c:delete val="1"/>
        <c:axPos val="b"/>
        <c:numFmt formatCode="General" sourceLinked="1"/>
        <c:majorTickMark val="none"/>
        <c:minorTickMark val="none"/>
        <c:tickLblPos val="none"/>
        <c:crossAx val="548240496"/>
        <c:crosses val="autoZero"/>
        <c:auto val="1"/>
        <c:lblAlgn val="ctr"/>
        <c:lblOffset val="100"/>
        <c:noMultiLvlLbl val="1"/>
      </c:catAx>
      <c:valAx>
        <c:axId val="54824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37-468E-B2E6-4F3DBE696092}"/>
            </c:ext>
          </c:extLst>
        </c:ser>
        <c:dLbls>
          <c:showLegendKey val="0"/>
          <c:showVal val="0"/>
          <c:showCatName val="0"/>
          <c:showSerName val="0"/>
          <c:showPercent val="0"/>
          <c:showBubbleSize val="0"/>
        </c:dLbls>
        <c:gapWidth val="150"/>
        <c:axId val="694157536"/>
        <c:axId val="69415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AA37-468E-B2E6-4F3DBE696092}"/>
            </c:ext>
          </c:extLst>
        </c:ser>
        <c:dLbls>
          <c:showLegendKey val="0"/>
          <c:showVal val="0"/>
          <c:showCatName val="0"/>
          <c:showSerName val="0"/>
          <c:showPercent val="0"/>
          <c:showBubbleSize val="0"/>
        </c:dLbls>
        <c:marker val="1"/>
        <c:smooth val="0"/>
        <c:axId val="694157536"/>
        <c:axId val="694159888"/>
      </c:lineChart>
      <c:catAx>
        <c:axId val="694157536"/>
        <c:scaling>
          <c:orientation val="minMax"/>
        </c:scaling>
        <c:delete val="1"/>
        <c:axPos val="b"/>
        <c:numFmt formatCode="General" sourceLinked="1"/>
        <c:majorTickMark val="none"/>
        <c:minorTickMark val="none"/>
        <c:tickLblPos val="none"/>
        <c:crossAx val="694159888"/>
        <c:crosses val="autoZero"/>
        <c:auto val="1"/>
        <c:lblAlgn val="ctr"/>
        <c:lblOffset val="100"/>
        <c:noMultiLvlLbl val="1"/>
      </c:catAx>
      <c:valAx>
        <c:axId val="69415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15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5D-47AF-A498-5991D25F05A1}"/>
            </c:ext>
          </c:extLst>
        </c:ser>
        <c:dLbls>
          <c:showLegendKey val="0"/>
          <c:showVal val="0"/>
          <c:showCatName val="0"/>
          <c:showSerName val="0"/>
          <c:showPercent val="0"/>
          <c:showBubbleSize val="0"/>
        </c:dLbls>
        <c:gapWidth val="150"/>
        <c:axId val="694158712"/>
        <c:axId val="4983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615D-47AF-A498-5991D25F05A1}"/>
            </c:ext>
          </c:extLst>
        </c:ser>
        <c:dLbls>
          <c:showLegendKey val="0"/>
          <c:showVal val="0"/>
          <c:showCatName val="0"/>
          <c:showSerName val="0"/>
          <c:showPercent val="0"/>
          <c:showBubbleSize val="0"/>
        </c:dLbls>
        <c:marker val="1"/>
        <c:smooth val="0"/>
        <c:axId val="694158712"/>
        <c:axId val="498396608"/>
      </c:lineChart>
      <c:catAx>
        <c:axId val="694158712"/>
        <c:scaling>
          <c:orientation val="minMax"/>
        </c:scaling>
        <c:delete val="1"/>
        <c:axPos val="b"/>
        <c:numFmt formatCode="General" sourceLinked="1"/>
        <c:majorTickMark val="none"/>
        <c:minorTickMark val="none"/>
        <c:tickLblPos val="none"/>
        <c:crossAx val="498396608"/>
        <c:crosses val="autoZero"/>
        <c:auto val="1"/>
        <c:lblAlgn val="ctr"/>
        <c:lblOffset val="100"/>
        <c:noMultiLvlLbl val="1"/>
      </c:catAx>
      <c:valAx>
        <c:axId val="49839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415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443.1</c:v>
                </c:pt>
                <c:pt idx="1">
                  <c:v>428.5</c:v>
                </c:pt>
                <c:pt idx="2">
                  <c:v>413.2</c:v>
                </c:pt>
                <c:pt idx="3">
                  <c:v>402.8</c:v>
                </c:pt>
                <c:pt idx="4">
                  <c:v>397.2</c:v>
                </c:pt>
              </c:numCache>
            </c:numRef>
          </c:val>
          <c:extLst xmlns:c16r2="http://schemas.microsoft.com/office/drawing/2015/06/chart">
            <c:ext xmlns:c16="http://schemas.microsoft.com/office/drawing/2014/chart" uri="{C3380CC4-5D6E-409C-BE32-E72D297353CC}">
              <c16:uniqueId val="{00000000-EDEB-4966-AB99-11BDBDB93EA9}"/>
            </c:ext>
          </c:extLst>
        </c:ser>
        <c:dLbls>
          <c:showLegendKey val="0"/>
          <c:showVal val="0"/>
          <c:showCatName val="0"/>
          <c:showSerName val="0"/>
          <c:showPercent val="0"/>
          <c:showBubbleSize val="0"/>
        </c:dLbls>
        <c:gapWidth val="150"/>
        <c:axId val="498393080"/>
        <c:axId val="49839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EDEB-4966-AB99-11BDBDB93EA9}"/>
            </c:ext>
          </c:extLst>
        </c:ser>
        <c:dLbls>
          <c:showLegendKey val="0"/>
          <c:showVal val="0"/>
          <c:showCatName val="0"/>
          <c:showSerName val="0"/>
          <c:showPercent val="0"/>
          <c:showBubbleSize val="0"/>
        </c:dLbls>
        <c:marker val="1"/>
        <c:smooth val="0"/>
        <c:axId val="498393080"/>
        <c:axId val="498395432"/>
      </c:lineChart>
      <c:catAx>
        <c:axId val="498393080"/>
        <c:scaling>
          <c:orientation val="minMax"/>
        </c:scaling>
        <c:delete val="1"/>
        <c:axPos val="b"/>
        <c:numFmt formatCode="General" sourceLinked="1"/>
        <c:majorTickMark val="none"/>
        <c:minorTickMark val="none"/>
        <c:tickLblPos val="none"/>
        <c:crossAx val="498395432"/>
        <c:crosses val="autoZero"/>
        <c:auto val="1"/>
        <c:lblAlgn val="ctr"/>
        <c:lblOffset val="100"/>
        <c:noMultiLvlLbl val="1"/>
      </c:catAx>
      <c:valAx>
        <c:axId val="49839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39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77.2</c:v>
                </c:pt>
                <c:pt idx="1">
                  <c:v>72.099999999999994</c:v>
                </c:pt>
                <c:pt idx="2">
                  <c:v>68.900000000000006</c:v>
                </c:pt>
                <c:pt idx="3">
                  <c:v>69.7</c:v>
                </c:pt>
                <c:pt idx="4">
                  <c:v>72.099999999999994</c:v>
                </c:pt>
              </c:numCache>
            </c:numRef>
          </c:val>
          <c:extLst xmlns:c16r2="http://schemas.microsoft.com/office/drawing/2015/06/chart">
            <c:ext xmlns:c16="http://schemas.microsoft.com/office/drawing/2014/chart" uri="{C3380CC4-5D6E-409C-BE32-E72D297353CC}">
              <c16:uniqueId val="{00000000-7781-45F2-A743-160512EAA916}"/>
            </c:ext>
          </c:extLst>
        </c:ser>
        <c:dLbls>
          <c:showLegendKey val="0"/>
          <c:showVal val="0"/>
          <c:showCatName val="0"/>
          <c:showSerName val="0"/>
          <c:showPercent val="0"/>
          <c:showBubbleSize val="0"/>
        </c:dLbls>
        <c:gapWidth val="150"/>
        <c:axId val="681841312"/>
        <c:axId val="68184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7781-45F2-A743-160512EAA916}"/>
            </c:ext>
          </c:extLst>
        </c:ser>
        <c:dLbls>
          <c:showLegendKey val="0"/>
          <c:showVal val="0"/>
          <c:showCatName val="0"/>
          <c:showSerName val="0"/>
          <c:showPercent val="0"/>
          <c:showBubbleSize val="0"/>
        </c:dLbls>
        <c:marker val="1"/>
        <c:smooth val="0"/>
        <c:axId val="681841312"/>
        <c:axId val="681841704"/>
      </c:lineChart>
      <c:catAx>
        <c:axId val="681841312"/>
        <c:scaling>
          <c:orientation val="minMax"/>
        </c:scaling>
        <c:delete val="1"/>
        <c:axPos val="b"/>
        <c:numFmt formatCode="General" sourceLinked="1"/>
        <c:majorTickMark val="none"/>
        <c:minorTickMark val="none"/>
        <c:tickLblPos val="none"/>
        <c:crossAx val="681841704"/>
        <c:crosses val="autoZero"/>
        <c:auto val="1"/>
        <c:lblAlgn val="ctr"/>
        <c:lblOffset val="100"/>
        <c:noMultiLvlLbl val="1"/>
      </c:catAx>
      <c:valAx>
        <c:axId val="681841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84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71588</c:v>
                </c:pt>
                <c:pt idx="1">
                  <c:v>65915</c:v>
                </c:pt>
                <c:pt idx="2">
                  <c:v>64924</c:v>
                </c:pt>
                <c:pt idx="3">
                  <c:v>64791</c:v>
                </c:pt>
                <c:pt idx="4">
                  <c:v>64559</c:v>
                </c:pt>
              </c:numCache>
            </c:numRef>
          </c:val>
          <c:extLst xmlns:c16r2="http://schemas.microsoft.com/office/drawing/2015/06/chart">
            <c:ext xmlns:c16="http://schemas.microsoft.com/office/drawing/2014/chart" uri="{C3380CC4-5D6E-409C-BE32-E72D297353CC}">
              <c16:uniqueId val="{00000000-7233-4922-B0A1-D2708F8D5261}"/>
            </c:ext>
          </c:extLst>
        </c:ser>
        <c:dLbls>
          <c:showLegendKey val="0"/>
          <c:showVal val="0"/>
          <c:showCatName val="0"/>
          <c:showSerName val="0"/>
          <c:showPercent val="0"/>
          <c:showBubbleSize val="0"/>
        </c:dLbls>
        <c:gapWidth val="150"/>
        <c:axId val="681839352"/>
        <c:axId val="69415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7233-4922-B0A1-D2708F8D5261}"/>
            </c:ext>
          </c:extLst>
        </c:ser>
        <c:dLbls>
          <c:showLegendKey val="0"/>
          <c:showVal val="0"/>
          <c:showCatName val="0"/>
          <c:showSerName val="0"/>
          <c:showPercent val="0"/>
          <c:showBubbleSize val="0"/>
        </c:dLbls>
        <c:marker val="1"/>
        <c:smooth val="0"/>
        <c:axId val="681839352"/>
        <c:axId val="694157144"/>
      </c:lineChart>
      <c:catAx>
        <c:axId val="681839352"/>
        <c:scaling>
          <c:orientation val="minMax"/>
        </c:scaling>
        <c:delete val="1"/>
        <c:axPos val="b"/>
        <c:numFmt formatCode="General" sourceLinked="1"/>
        <c:majorTickMark val="none"/>
        <c:minorTickMark val="none"/>
        <c:tickLblPos val="none"/>
        <c:crossAx val="694157144"/>
        <c:crosses val="autoZero"/>
        <c:auto val="1"/>
        <c:lblAlgn val="ctr"/>
        <c:lblOffset val="100"/>
        <c:noMultiLvlLbl val="1"/>
      </c:catAx>
      <c:valAx>
        <c:axId val="69415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83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愛知県豊橋市　駅前第二</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5110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121</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41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144</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300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5" t="s">
        <v>24</v>
      </c>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7"/>
      <c r="IG14" s="7"/>
      <c r="IH14" s="7"/>
      <c r="II14" s="7"/>
      <c r="IJ14" s="8"/>
      <c r="IK14" s="7"/>
      <c r="IL14" s="7"/>
      <c r="IM14" s="7"/>
      <c r="IN14" s="7"/>
      <c r="IO14" s="7"/>
      <c r="IP14" s="115" t="s">
        <v>25</v>
      </c>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20"/>
      <c r="IG15" s="20"/>
      <c r="IH15" s="20"/>
      <c r="II15" s="20"/>
      <c r="IJ15" s="21"/>
      <c r="IK15" s="20"/>
      <c r="IL15" s="20"/>
      <c r="IM15" s="20"/>
      <c r="IN15" s="20"/>
      <c r="IO15" s="20"/>
      <c r="IP15" s="116"/>
      <c r="IQ15" s="116"/>
      <c r="IR15" s="116"/>
      <c r="IS15" s="116"/>
      <c r="IT15" s="116"/>
      <c r="IU15" s="116"/>
      <c r="IV15" s="116"/>
      <c r="IW15" s="116"/>
      <c r="IX15" s="116"/>
      <c r="IY15" s="116"/>
      <c r="IZ15" s="116"/>
      <c r="JA15" s="116"/>
      <c r="JB15" s="116"/>
      <c r="JC15" s="116"/>
      <c r="JD15" s="116"/>
      <c r="JE15" s="116"/>
      <c r="JF15" s="116"/>
      <c r="JG15" s="116"/>
      <c r="JH15" s="116"/>
      <c r="JI15" s="116"/>
      <c r="JJ15" s="116"/>
      <c r="JK15" s="116"/>
      <c r="JL15" s="116"/>
      <c r="JM15" s="116"/>
      <c r="JN15" s="116"/>
      <c r="JO15" s="116"/>
      <c r="JP15" s="116"/>
      <c r="JQ15" s="116"/>
      <c r="JR15" s="116"/>
      <c r="JS15" s="116"/>
      <c r="JT15" s="116"/>
      <c r="JU15" s="116"/>
      <c r="JV15" s="116"/>
      <c r="JW15" s="116"/>
      <c r="JX15" s="116"/>
      <c r="JY15" s="116"/>
      <c r="JZ15" s="116"/>
      <c r="KA15" s="116"/>
      <c r="KB15" s="116"/>
      <c r="KC15" s="116"/>
      <c r="KD15" s="116"/>
      <c r="KE15" s="116"/>
      <c r="KF15" s="116"/>
      <c r="KG15" s="116"/>
      <c r="KH15" s="116"/>
      <c r="KI15" s="116"/>
      <c r="KJ15" s="116"/>
      <c r="KK15" s="116"/>
      <c r="KL15" s="116"/>
      <c r="KM15" s="116"/>
      <c r="KN15" s="116"/>
      <c r="KO15" s="116"/>
      <c r="KP15" s="116"/>
      <c r="KQ15" s="116"/>
      <c r="KR15" s="116"/>
      <c r="KS15" s="116"/>
      <c r="KT15" s="116"/>
      <c r="KU15" s="116"/>
      <c r="KV15" s="116"/>
      <c r="KW15" s="116"/>
      <c r="KX15" s="116"/>
      <c r="KY15" s="116"/>
      <c r="KZ15" s="116"/>
      <c r="LA15" s="116"/>
      <c r="LB15" s="116"/>
      <c r="LC15" s="116"/>
      <c r="LD15" s="116"/>
      <c r="LE15" s="116"/>
      <c r="LF15" s="116"/>
      <c r="LG15" s="116"/>
      <c r="LH15" s="116"/>
      <c r="LI15" s="116"/>
      <c r="LJ15" s="116"/>
      <c r="LK15" s="116"/>
      <c r="LL15" s="116"/>
      <c r="LM15" s="116"/>
      <c r="LN15" s="116"/>
      <c r="LO15" s="116"/>
      <c r="LP15" s="116"/>
      <c r="LQ15" s="116"/>
      <c r="LR15" s="116"/>
      <c r="LS15" s="116"/>
      <c r="LT15" s="116"/>
      <c r="LU15" s="116"/>
      <c r="LV15" s="116"/>
      <c r="LW15" s="116"/>
      <c r="LX15" s="116"/>
      <c r="LY15" s="116"/>
      <c r="LZ15" s="116"/>
      <c r="MA15" s="116"/>
      <c r="MB15" s="116"/>
      <c r="MC15" s="116"/>
      <c r="MD15" s="116"/>
      <c r="ME15" s="116"/>
      <c r="MF15" s="116"/>
      <c r="MG15" s="116"/>
      <c r="MH15" s="116"/>
      <c r="MI15" s="116"/>
      <c r="MJ15" s="116"/>
      <c r="MK15" s="116"/>
      <c r="ML15" s="116"/>
      <c r="MM15" s="116"/>
      <c r="MN15" s="116"/>
      <c r="MO15" s="116"/>
      <c r="MP15" s="116"/>
      <c r="MQ15" s="116"/>
      <c r="MR15" s="116"/>
      <c r="MS15" s="116"/>
      <c r="MT15" s="116"/>
      <c r="MU15" s="116"/>
      <c r="MV15" s="116"/>
      <c r="MW15" s="20"/>
      <c r="MX15" s="20"/>
      <c r="MY15" s="20"/>
      <c r="MZ15" s="20"/>
      <c r="NA15" s="20"/>
      <c r="NB15" s="21"/>
      <c r="NC15" s="2"/>
      <c r="ND15" s="112" t="s">
        <v>133</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353.9</v>
      </c>
      <c r="V31" s="110"/>
      <c r="W31" s="110"/>
      <c r="X31" s="110"/>
      <c r="Y31" s="110"/>
      <c r="Z31" s="110"/>
      <c r="AA31" s="110"/>
      <c r="AB31" s="110"/>
      <c r="AC31" s="110"/>
      <c r="AD31" s="110"/>
      <c r="AE31" s="110"/>
      <c r="AF31" s="110"/>
      <c r="AG31" s="110"/>
      <c r="AH31" s="110"/>
      <c r="AI31" s="110"/>
      <c r="AJ31" s="110"/>
      <c r="AK31" s="110"/>
      <c r="AL31" s="110"/>
      <c r="AM31" s="110"/>
      <c r="AN31" s="110">
        <f>データ!Z7</f>
        <v>313.89999999999998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289</v>
      </c>
      <c r="BH31" s="110"/>
      <c r="BI31" s="110"/>
      <c r="BJ31" s="110"/>
      <c r="BK31" s="110"/>
      <c r="BL31" s="110"/>
      <c r="BM31" s="110"/>
      <c r="BN31" s="110"/>
      <c r="BO31" s="110"/>
      <c r="BP31" s="110"/>
      <c r="BQ31" s="110"/>
      <c r="BR31" s="110"/>
      <c r="BS31" s="110"/>
      <c r="BT31" s="110"/>
      <c r="BU31" s="110"/>
      <c r="BV31" s="110"/>
      <c r="BW31" s="110"/>
      <c r="BX31" s="110"/>
      <c r="BY31" s="110"/>
      <c r="BZ31" s="110">
        <f>データ!AB7</f>
        <v>298.10000000000002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318.3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443.1</v>
      </c>
      <c r="JD31" s="81"/>
      <c r="JE31" s="81"/>
      <c r="JF31" s="81"/>
      <c r="JG31" s="81"/>
      <c r="JH31" s="81"/>
      <c r="JI31" s="81"/>
      <c r="JJ31" s="81"/>
      <c r="JK31" s="81"/>
      <c r="JL31" s="81"/>
      <c r="JM31" s="81"/>
      <c r="JN31" s="81"/>
      <c r="JO31" s="81"/>
      <c r="JP31" s="81"/>
      <c r="JQ31" s="81"/>
      <c r="JR31" s="81"/>
      <c r="JS31" s="81"/>
      <c r="JT31" s="81"/>
      <c r="JU31" s="82"/>
      <c r="JV31" s="80">
        <f>データ!DL7</f>
        <v>428.5</v>
      </c>
      <c r="JW31" s="81"/>
      <c r="JX31" s="81"/>
      <c r="JY31" s="81"/>
      <c r="JZ31" s="81"/>
      <c r="KA31" s="81"/>
      <c r="KB31" s="81"/>
      <c r="KC31" s="81"/>
      <c r="KD31" s="81"/>
      <c r="KE31" s="81"/>
      <c r="KF31" s="81"/>
      <c r="KG31" s="81"/>
      <c r="KH31" s="81"/>
      <c r="KI31" s="81"/>
      <c r="KJ31" s="81"/>
      <c r="KK31" s="81"/>
      <c r="KL31" s="81"/>
      <c r="KM31" s="81"/>
      <c r="KN31" s="82"/>
      <c r="KO31" s="80">
        <f>データ!DM7</f>
        <v>413.2</v>
      </c>
      <c r="KP31" s="81"/>
      <c r="KQ31" s="81"/>
      <c r="KR31" s="81"/>
      <c r="KS31" s="81"/>
      <c r="KT31" s="81"/>
      <c r="KU31" s="81"/>
      <c r="KV31" s="81"/>
      <c r="KW31" s="81"/>
      <c r="KX31" s="81"/>
      <c r="KY31" s="81"/>
      <c r="KZ31" s="81"/>
      <c r="LA31" s="81"/>
      <c r="LB31" s="81"/>
      <c r="LC31" s="81"/>
      <c r="LD31" s="81"/>
      <c r="LE31" s="81"/>
      <c r="LF31" s="81"/>
      <c r="LG31" s="82"/>
      <c r="LH31" s="80">
        <f>データ!DN7</f>
        <v>402.8</v>
      </c>
      <c r="LI31" s="81"/>
      <c r="LJ31" s="81"/>
      <c r="LK31" s="81"/>
      <c r="LL31" s="81"/>
      <c r="LM31" s="81"/>
      <c r="LN31" s="81"/>
      <c r="LO31" s="81"/>
      <c r="LP31" s="81"/>
      <c r="LQ31" s="81"/>
      <c r="LR31" s="81"/>
      <c r="LS31" s="81"/>
      <c r="LT31" s="81"/>
      <c r="LU31" s="81"/>
      <c r="LV31" s="81"/>
      <c r="LW31" s="81"/>
      <c r="LX31" s="81"/>
      <c r="LY31" s="81"/>
      <c r="LZ31" s="82"/>
      <c r="MA31" s="80">
        <f>データ!DO7</f>
        <v>397.2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134</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77.2</v>
      </c>
      <c r="EM52" s="110"/>
      <c r="EN52" s="110"/>
      <c r="EO52" s="110"/>
      <c r="EP52" s="110"/>
      <c r="EQ52" s="110"/>
      <c r="ER52" s="110"/>
      <c r="ES52" s="110"/>
      <c r="ET52" s="110"/>
      <c r="EU52" s="110"/>
      <c r="EV52" s="110"/>
      <c r="EW52" s="110"/>
      <c r="EX52" s="110"/>
      <c r="EY52" s="110"/>
      <c r="EZ52" s="110"/>
      <c r="FA52" s="110"/>
      <c r="FB52" s="110"/>
      <c r="FC52" s="110"/>
      <c r="FD52" s="110"/>
      <c r="FE52" s="110">
        <f>データ!BG7</f>
        <v>72.099999999999994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68.900000000000006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69.7</v>
      </c>
      <c r="GR52" s="110"/>
      <c r="GS52" s="110"/>
      <c r="GT52" s="110"/>
      <c r="GU52" s="110"/>
      <c r="GV52" s="110"/>
      <c r="GW52" s="110"/>
      <c r="GX52" s="110"/>
      <c r="GY52" s="110"/>
      <c r="GZ52" s="110"/>
      <c r="HA52" s="110"/>
      <c r="HB52" s="110"/>
      <c r="HC52" s="110"/>
      <c r="HD52" s="110"/>
      <c r="HE52" s="110"/>
      <c r="HF52" s="110"/>
      <c r="HG52" s="110"/>
      <c r="HH52" s="110"/>
      <c r="HI52" s="110"/>
      <c r="HJ52" s="110">
        <f>データ!BJ7</f>
        <v>72.099999999999994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71588</v>
      </c>
      <c r="JD52" s="106"/>
      <c r="JE52" s="106"/>
      <c r="JF52" s="106"/>
      <c r="JG52" s="106"/>
      <c r="JH52" s="106"/>
      <c r="JI52" s="106"/>
      <c r="JJ52" s="106"/>
      <c r="JK52" s="106"/>
      <c r="JL52" s="106"/>
      <c r="JM52" s="106"/>
      <c r="JN52" s="106"/>
      <c r="JO52" s="106"/>
      <c r="JP52" s="106"/>
      <c r="JQ52" s="106"/>
      <c r="JR52" s="106"/>
      <c r="JS52" s="106"/>
      <c r="JT52" s="106"/>
      <c r="JU52" s="106"/>
      <c r="JV52" s="106">
        <f>データ!BR7</f>
        <v>65915</v>
      </c>
      <c r="JW52" s="106"/>
      <c r="JX52" s="106"/>
      <c r="JY52" s="106"/>
      <c r="JZ52" s="106"/>
      <c r="KA52" s="106"/>
      <c r="KB52" s="106"/>
      <c r="KC52" s="106"/>
      <c r="KD52" s="106"/>
      <c r="KE52" s="106"/>
      <c r="KF52" s="106"/>
      <c r="KG52" s="106"/>
      <c r="KH52" s="106"/>
      <c r="KI52" s="106"/>
      <c r="KJ52" s="106"/>
      <c r="KK52" s="106"/>
      <c r="KL52" s="106"/>
      <c r="KM52" s="106"/>
      <c r="KN52" s="106"/>
      <c r="KO52" s="106">
        <f>データ!BS7</f>
        <v>64924</v>
      </c>
      <c r="KP52" s="106"/>
      <c r="KQ52" s="106"/>
      <c r="KR52" s="106"/>
      <c r="KS52" s="106"/>
      <c r="KT52" s="106"/>
      <c r="KU52" s="106"/>
      <c r="KV52" s="106"/>
      <c r="KW52" s="106"/>
      <c r="KX52" s="106"/>
      <c r="KY52" s="106"/>
      <c r="KZ52" s="106"/>
      <c r="LA52" s="106"/>
      <c r="LB52" s="106"/>
      <c r="LC52" s="106"/>
      <c r="LD52" s="106"/>
      <c r="LE52" s="106"/>
      <c r="LF52" s="106"/>
      <c r="LG52" s="106"/>
      <c r="LH52" s="106">
        <f>データ!BT7</f>
        <v>64791</v>
      </c>
      <c r="LI52" s="106"/>
      <c r="LJ52" s="106"/>
      <c r="LK52" s="106"/>
      <c r="LL52" s="106"/>
      <c r="LM52" s="106"/>
      <c r="LN52" s="106"/>
      <c r="LO52" s="106"/>
      <c r="LP52" s="106"/>
      <c r="LQ52" s="106"/>
      <c r="LR52" s="106"/>
      <c r="LS52" s="106"/>
      <c r="LT52" s="106"/>
      <c r="LU52" s="106"/>
      <c r="LV52" s="106"/>
      <c r="LW52" s="106"/>
      <c r="LX52" s="106"/>
      <c r="LY52" s="106"/>
      <c r="LZ52" s="106"/>
      <c r="MA52" s="106">
        <f>データ!BU7</f>
        <v>64559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5" t="s">
        <v>31</v>
      </c>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c r="EN60" s="115"/>
      <c r="EO60" s="115"/>
      <c r="EP60" s="115"/>
      <c r="EQ60" s="115"/>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c r="GH60" s="115"/>
      <c r="GI60" s="115"/>
      <c r="GJ60" s="115"/>
      <c r="GK60" s="115"/>
      <c r="GL60" s="115"/>
      <c r="GM60" s="115"/>
      <c r="GN60" s="115"/>
      <c r="GO60" s="115"/>
      <c r="GP60" s="115"/>
      <c r="GQ60" s="115"/>
      <c r="GR60" s="115"/>
      <c r="GS60" s="115"/>
      <c r="GT60" s="115"/>
      <c r="GU60" s="115"/>
      <c r="GV60" s="115"/>
      <c r="GW60" s="115"/>
      <c r="GX60" s="115"/>
      <c r="GY60" s="115"/>
      <c r="GZ60" s="115"/>
      <c r="HA60" s="115"/>
      <c r="HB60" s="115"/>
      <c r="HC60" s="115"/>
      <c r="HD60" s="115"/>
      <c r="HE60" s="115"/>
      <c r="HF60" s="115"/>
      <c r="HG60" s="115"/>
      <c r="HH60" s="115"/>
      <c r="HI60" s="115"/>
      <c r="HJ60" s="115"/>
      <c r="HK60" s="115"/>
      <c r="HL60" s="115"/>
      <c r="HM60" s="115"/>
      <c r="HN60" s="115"/>
      <c r="HO60" s="115"/>
      <c r="HP60" s="115"/>
      <c r="HQ60" s="115"/>
      <c r="HR60" s="115"/>
      <c r="HS60" s="115"/>
      <c r="HT60" s="115"/>
      <c r="HU60" s="115"/>
      <c r="HV60" s="115"/>
      <c r="HW60" s="115"/>
      <c r="HX60" s="115"/>
      <c r="HY60" s="115"/>
      <c r="HZ60" s="115"/>
      <c r="IA60" s="115"/>
      <c r="IB60" s="115"/>
      <c r="IC60" s="115"/>
      <c r="ID60" s="115"/>
      <c r="IE60" s="115"/>
      <c r="IF60" s="115"/>
      <c r="IG60" s="115"/>
      <c r="IH60" s="115"/>
      <c r="II60" s="115"/>
      <c r="IJ60" s="115"/>
      <c r="IK60" s="115"/>
      <c r="IL60" s="115"/>
      <c r="IM60" s="115"/>
      <c r="IN60" s="115"/>
      <c r="IO60" s="115"/>
      <c r="IP60" s="115"/>
      <c r="IQ60" s="115"/>
      <c r="IR60" s="115"/>
      <c r="IS60" s="115"/>
      <c r="IT60" s="115"/>
      <c r="IU60" s="115"/>
      <c r="IV60" s="115"/>
      <c r="IW60" s="115"/>
      <c r="IX60" s="115"/>
      <c r="IY60" s="115"/>
      <c r="IZ60" s="115"/>
      <c r="JA60" s="115"/>
      <c r="JB60" s="115"/>
      <c r="JC60" s="115"/>
      <c r="JD60" s="115"/>
      <c r="JE60" s="115"/>
      <c r="JF60" s="115"/>
      <c r="JG60" s="115"/>
      <c r="JH60" s="115"/>
      <c r="JI60" s="115"/>
      <c r="JJ60" s="115"/>
      <c r="JK60" s="115"/>
      <c r="JL60" s="115"/>
      <c r="JM60" s="115"/>
      <c r="JN60" s="115"/>
      <c r="JO60" s="115"/>
      <c r="JP60" s="115"/>
      <c r="JQ60" s="115"/>
      <c r="JR60" s="115"/>
      <c r="JS60" s="115"/>
      <c r="JT60" s="115"/>
      <c r="JU60" s="115"/>
      <c r="JV60" s="115"/>
      <c r="JW60" s="115"/>
      <c r="JX60" s="115"/>
      <c r="JY60" s="115"/>
      <c r="JZ60" s="115"/>
      <c r="KA60" s="115"/>
      <c r="KB60" s="115"/>
      <c r="KC60" s="115"/>
      <c r="KD60" s="115"/>
      <c r="KE60" s="115"/>
      <c r="KF60" s="115"/>
      <c r="KG60" s="115"/>
      <c r="KH60" s="115"/>
      <c r="KI60" s="115"/>
      <c r="KJ60" s="115"/>
      <c r="KK60" s="115"/>
      <c r="KL60" s="115"/>
      <c r="KM60" s="115"/>
      <c r="KN60" s="115"/>
      <c r="KO60" s="115"/>
      <c r="KP60" s="115"/>
      <c r="KQ60" s="115"/>
      <c r="KR60" s="115"/>
      <c r="KS60" s="115"/>
      <c r="KT60" s="115"/>
      <c r="KU60" s="115"/>
      <c r="KV60" s="115"/>
      <c r="KW60" s="115"/>
      <c r="KX60" s="115"/>
      <c r="KY60" s="115"/>
      <c r="KZ60" s="115"/>
      <c r="LA60" s="115"/>
      <c r="LB60" s="115"/>
      <c r="LC60" s="115"/>
      <c r="LD60" s="115"/>
      <c r="LE60" s="115"/>
      <c r="LF60" s="115"/>
      <c r="LG60" s="115"/>
      <c r="LH60" s="115"/>
      <c r="LI60" s="115"/>
      <c r="LJ60" s="115"/>
      <c r="LK60" s="115"/>
      <c r="LL60" s="115"/>
      <c r="LM60" s="115"/>
      <c r="LN60" s="115"/>
      <c r="LO60" s="115"/>
      <c r="LP60" s="115"/>
      <c r="LQ60" s="115"/>
      <c r="LR60" s="115"/>
      <c r="LS60" s="115"/>
      <c r="LT60" s="115"/>
      <c r="LU60" s="115"/>
      <c r="LV60" s="115"/>
      <c r="LW60" s="115"/>
      <c r="LX60" s="115"/>
      <c r="LY60" s="115"/>
      <c r="LZ60" s="115"/>
      <c r="MA60" s="115"/>
      <c r="MB60" s="115"/>
      <c r="MC60" s="115"/>
      <c r="MD60" s="115"/>
      <c r="ME60" s="115"/>
      <c r="MF60" s="115"/>
      <c r="MG60" s="115"/>
      <c r="MH60" s="115"/>
      <c r="MI60" s="115"/>
      <c r="MJ60" s="115"/>
      <c r="MK60" s="115"/>
      <c r="ML60" s="115"/>
      <c r="MM60" s="115"/>
      <c r="MN60" s="115"/>
      <c r="MO60" s="115"/>
      <c r="MP60" s="115"/>
      <c r="MQ60" s="115"/>
      <c r="MR60" s="115"/>
      <c r="MS60" s="115"/>
      <c r="MT60" s="115"/>
      <c r="MU60" s="115"/>
      <c r="MV60" s="115"/>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16"/>
      <c r="IS61" s="116"/>
      <c r="IT61" s="116"/>
      <c r="IU61" s="116"/>
      <c r="IV61" s="116"/>
      <c r="IW61" s="116"/>
      <c r="IX61" s="116"/>
      <c r="IY61" s="116"/>
      <c r="IZ61" s="116"/>
      <c r="JA61" s="116"/>
      <c r="JB61" s="116"/>
      <c r="JC61" s="116"/>
      <c r="JD61" s="116"/>
      <c r="JE61" s="116"/>
      <c r="JF61" s="116"/>
      <c r="JG61" s="116"/>
      <c r="JH61" s="116"/>
      <c r="JI61" s="116"/>
      <c r="JJ61" s="116"/>
      <c r="JK61" s="116"/>
      <c r="JL61" s="116"/>
      <c r="JM61" s="116"/>
      <c r="JN61" s="116"/>
      <c r="JO61" s="116"/>
      <c r="JP61" s="116"/>
      <c r="JQ61" s="116"/>
      <c r="JR61" s="116"/>
      <c r="JS61" s="116"/>
      <c r="JT61" s="116"/>
      <c r="JU61" s="116"/>
      <c r="JV61" s="116"/>
      <c r="JW61" s="116"/>
      <c r="JX61" s="116"/>
      <c r="JY61" s="116"/>
      <c r="JZ61" s="116"/>
      <c r="KA61" s="116"/>
      <c r="KB61" s="116"/>
      <c r="KC61" s="116"/>
      <c r="KD61" s="116"/>
      <c r="KE61" s="116"/>
      <c r="KF61" s="116"/>
      <c r="KG61" s="116"/>
      <c r="KH61" s="116"/>
      <c r="KI61" s="116"/>
      <c r="KJ61" s="116"/>
      <c r="KK61" s="116"/>
      <c r="KL61" s="116"/>
      <c r="KM61" s="116"/>
      <c r="KN61" s="116"/>
      <c r="KO61" s="116"/>
      <c r="KP61" s="116"/>
      <c r="KQ61" s="116"/>
      <c r="KR61" s="116"/>
      <c r="KS61" s="116"/>
      <c r="KT61" s="116"/>
      <c r="KU61" s="116"/>
      <c r="KV61" s="116"/>
      <c r="KW61" s="116"/>
      <c r="KX61" s="116"/>
      <c r="KY61" s="116"/>
      <c r="KZ61" s="116"/>
      <c r="LA61" s="116"/>
      <c r="LB61" s="116"/>
      <c r="LC61" s="116"/>
      <c r="LD61" s="116"/>
      <c r="LE61" s="116"/>
      <c r="LF61" s="116"/>
      <c r="LG61" s="116"/>
      <c r="LH61" s="116"/>
      <c r="LI61" s="116"/>
      <c r="LJ61" s="116"/>
      <c r="LK61" s="116"/>
      <c r="LL61" s="116"/>
      <c r="LM61" s="116"/>
      <c r="LN61" s="116"/>
      <c r="LO61" s="116"/>
      <c r="LP61" s="116"/>
      <c r="LQ61" s="116"/>
      <c r="LR61" s="116"/>
      <c r="LS61" s="116"/>
      <c r="LT61" s="116"/>
      <c r="LU61" s="116"/>
      <c r="LV61" s="116"/>
      <c r="LW61" s="116"/>
      <c r="LX61" s="116"/>
      <c r="LY61" s="116"/>
      <c r="LZ61" s="116"/>
      <c r="MA61" s="116"/>
      <c r="MB61" s="116"/>
      <c r="MC61" s="116"/>
      <c r="MD61" s="116"/>
      <c r="ME61" s="116"/>
      <c r="MF61" s="116"/>
      <c r="MG61" s="116"/>
      <c r="MH61" s="116"/>
      <c r="MI61" s="116"/>
      <c r="MJ61" s="116"/>
      <c r="MK61" s="116"/>
      <c r="ML61" s="116"/>
      <c r="MM61" s="116"/>
      <c r="MN61" s="116"/>
      <c r="MO61" s="116"/>
      <c r="MP61" s="116"/>
      <c r="MQ61" s="116"/>
      <c r="MR61" s="116"/>
      <c r="MS61" s="116"/>
      <c r="MT61" s="116"/>
      <c r="MU61" s="116"/>
      <c r="MV61" s="116"/>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1409297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195548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p4XnwEFLxcFafZGSyS/UhLRkRBsfYjR6b4dr7FNZxa6WTyFrbW2v6VsfLHYDuCRMnuxcAr/f6erp7t+DFA4fg==" saltValue="31Q9Zi1Rhovy14BEQXmUb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100</v>
      </c>
      <c r="AV5" s="59" t="s">
        <v>102</v>
      </c>
      <c r="AW5" s="59" t="s">
        <v>103</v>
      </c>
      <c r="AX5" s="59" t="s">
        <v>92</v>
      </c>
      <c r="AY5" s="59" t="s">
        <v>93</v>
      </c>
      <c r="AZ5" s="59" t="s">
        <v>94</v>
      </c>
      <c r="BA5" s="59" t="s">
        <v>95</v>
      </c>
      <c r="BB5" s="59" t="s">
        <v>96</v>
      </c>
      <c r="BC5" s="59" t="s">
        <v>97</v>
      </c>
      <c r="BD5" s="59" t="s">
        <v>98</v>
      </c>
      <c r="BE5" s="59" t="s">
        <v>99</v>
      </c>
      <c r="BF5" s="59" t="s">
        <v>89</v>
      </c>
      <c r="BG5" s="59" t="s">
        <v>90</v>
      </c>
      <c r="BH5" s="59" t="s">
        <v>103</v>
      </c>
      <c r="BI5" s="59" t="s">
        <v>92</v>
      </c>
      <c r="BJ5" s="59" t="s">
        <v>104</v>
      </c>
      <c r="BK5" s="59" t="s">
        <v>94</v>
      </c>
      <c r="BL5" s="59" t="s">
        <v>95</v>
      </c>
      <c r="BM5" s="59" t="s">
        <v>96</v>
      </c>
      <c r="BN5" s="59" t="s">
        <v>97</v>
      </c>
      <c r="BO5" s="59" t="s">
        <v>98</v>
      </c>
      <c r="BP5" s="59" t="s">
        <v>99</v>
      </c>
      <c r="BQ5" s="59" t="s">
        <v>105</v>
      </c>
      <c r="BR5" s="59" t="s">
        <v>90</v>
      </c>
      <c r="BS5" s="59" t="s">
        <v>106</v>
      </c>
      <c r="BT5" s="59" t="s">
        <v>107</v>
      </c>
      <c r="BU5" s="59" t="s">
        <v>104</v>
      </c>
      <c r="BV5" s="59" t="s">
        <v>94</v>
      </c>
      <c r="BW5" s="59" t="s">
        <v>95</v>
      </c>
      <c r="BX5" s="59" t="s">
        <v>96</v>
      </c>
      <c r="BY5" s="59" t="s">
        <v>97</v>
      </c>
      <c r="BZ5" s="59" t="s">
        <v>98</v>
      </c>
      <c r="CA5" s="59" t="s">
        <v>99</v>
      </c>
      <c r="CB5" s="59" t="s">
        <v>89</v>
      </c>
      <c r="CC5" s="59" t="s">
        <v>90</v>
      </c>
      <c r="CD5" s="59" t="s">
        <v>106</v>
      </c>
      <c r="CE5" s="59" t="s">
        <v>107</v>
      </c>
      <c r="CF5" s="59" t="s">
        <v>104</v>
      </c>
      <c r="CG5" s="59" t="s">
        <v>94</v>
      </c>
      <c r="CH5" s="59" t="s">
        <v>95</v>
      </c>
      <c r="CI5" s="59" t="s">
        <v>96</v>
      </c>
      <c r="CJ5" s="59" t="s">
        <v>97</v>
      </c>
      <c r="CK5" s="59" t="s">
        <v>98</v>
      </c>
      <c r="CL5" s="59" t="s">
        <v>99</v>
      </c>
      <c r="CM5" s="153"/>
      <c r="CN5" s="153"/>
      <c r="CO5" s="59" t="s">
        <v>105</v>
      </c>
      <c r="CP5" s="59" t="s">
        <v>90</v>
      </c>
      <c r="CQ5" s="59" t="s">
        <v>103</v>
      </c>
      <c r="CR5" s="59" t="s">
        <v>107</v>
      </c>
      <c r="CS5" s="59" t="s">
        <v>108</v>
      </c>
      <c r="CT5" s="59" t="s">
        <v>94</v>
      </c>
      <c r="CU5" s="59" t="s">
        <v>95</v>
      </c>
      <c r="CV5" s="59" t="s">
        <v>96</v>
      </c>
      <c r="CW5" s="59" t="s">
        <v>97</v>
      </c>
      <c r="CX5" s="59" t="s">
        <v>98</v>
      </c>
      <c r="CY5" s="59" t="s">
        <v>99</v>
      </c>
      <c r="CZ5" s="59" t="s">
        <v>89</v>
      </c>
      <c r="DA5" s="59" t="s">
        <v>90</v>
      </c>
      <c r="DB5" s="59" t="s">
        <v>106</v>
      </c>
      <c r="DC5" s="59" t="s">
        <v>107</v>
      </c>
      <c r="DD5" s="59" t="s">
        <v>104</v>
      </c>
      <c r="DE5" s="59" t="s">
        <v>94</v>
      </c>
      <c r="DF5" s="59" t="s">
        <v>95</v>
      </c>
      <c r="DG5" s="59" t="s">
        <v>96</v>
      </c>
      <c r="DH5" s="59" t="s">
        <v>97</v>
      </c>
      <c r="DI5" s="59" t="s">
        <v>98</v>
      </c>
      <c r="DJ5" s="59" t="s">
        <v>35</v>
      </c>
      <c r="DK5" s="59" t="s">
        <v>89</v>
      </c>
      <c r="DL5" s="59" t="s">
        <v>102</v>
      </c>
      <c r="DM5" s="59" t="s">
        <v>103</v>
      </c>
      <c r="DN5" s="59" t="s">
        <v>92</v>
      </c>
      <c r="DO5" s="59" t="s">
        <v>108</v>
      </c>
      <c r="DP5" s="59" t="s">
        <v>94</v>
      </c>
      <c r="DQ5" s="59" t="s">
        <v>95</v>
      </c>
      <c r="DR5" s="59" t="s">
        <v>96</v>
      </c>
      <c r="DS5" s="59" t="s">
        <v>97</v>
      </c>
      <c r="DT5" s="59" t="s">
        <v>98</v>
      </c>
      <c r="DU5" s="59" t="s">
        <v>99</v>
      </c>
    </row>
    <row r="6" spans="1:125" s="66" customFormat="1" x14ac:dyDescent="0.15">
      <c r="A6" s="49" t="s">
        <v>109</v>
      </c>
      <c r="B6" s="60">
        <f>B8</f>
        <v>2019</v>
      </c>
      <c r="C6" s="60">
        <f t="shared" ref="C6:X6" si="1">C8</f>
        <v>232017</v>
      </c>
      <c r="D6" s="60">
        <f t="shared" si="1"/>
        <v>47</v>
      </c>
      <c r="E6" s="60">
        <f t="shared" si="1"/>
        <v>14</v>
      </c>
      <c r="F6" s="60">
        <f t="shared" si="1"/>
        <v>0</v>
      </c>
      <c r="G6" s="60">
        <f t="shared" si="1"/>
        <v>2</v>
      </c>
      <c r="H6" s="60" t="str">
        <f>SUBSTITUTE(H8,"　","")</f>
        <v>愛知県豊橋市</v>
      </c>
      <c r="I6" s="60" t="str">
        <f t="shared" si="1"/>
        <v>駅前第二</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41</v>
      </c>
      <c r="S6" s="62" t="str">
        <f t="shared" si="1"/>
        <v>商業施設</v>
      </c>
      <c r="T6" s="62" t="str">
        <f t="shared" si="1"/>
        <v>無</v>
      </c>
      <c r="U6" s="63">
        <f t="shared" si="1"/>
        <v>5110</v>
      </c>
      <c r="V6" s="63">
        <f t="shared" si="1"/>
        <v>144</v>
      </c>
      <c r="W6" s="63">
        <f t="shared" si="1"/>
        <v>300</v>
      </c>
      <c r="X6" s="62" t="str">
        <f t="shared" si="1"/>
        <v>代行制</v>
      </c>
      <c r="Y6" s="64">
        <f>IF(Y8="-",NA(),Y8)</f>
        <v>353.9</v>
      </c>
      <c r="Z6" s="64">
        <f t="shared" ref="Z6:AH6" si="2">IF(Z8="-",NA(),Z8)</f>
        <v>313.89999999999998</v>
      </c>
      <c r="AA6" s="64">
        <f t="shared" si="2"/>
        <v>289</v>
      </c>
      <c r="AB6" s="64">
        <f t="shared" si="2"/>
        <v>298.10000000000002</v>
      </c>
      <c r="AC6" s="64">
        <f t="shared" si="2"/>
        <v>318.3</v>
      </c>
      <c r="AD6" s="64">
        <f t="shared" si="2"/>
        <v>113.4</v>
      </c>
      <c r="AE6" s="64">
        <f t="shared" si="2"/>
        <v>191.4</v>
      </c>
      <c r="AF6" s="64">
        <f t="shared" si="2"/>
        <v>141.30000000000001</v>
      </c>
      <c r="AG6" s="64">
        <f t="shared" si="2"/>
        <v>123.9</v>
      </c>
      <c r="AH6" s="64">
        <f t="shared" si="2"/>
        <v>120.1</v>
      </c>
      <c r="AI6" s="61" t="str">
        <f>IF(AI8="-","",IF(AI8="-","【-】","【"&amp;SUBSTITUTE(TEXT(AI8,"#,##0.0"),"-","△")&amp;"】"))</f>
        <v>【619.1】</v>
      </c>
      <c r="AJ6" s="64">
        <f>IF(AJ8="-",NA(),AJ8)</f>
        <v>0</v>
      </c>
      <c r="AK6" s="64">
        <f t="shared" ref="AK6:AS6" si="3">IF(AK8="-",NA(),AK8)</f>
        <v>0</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0</v>
      </c>
      <c r="AV6" s="65">
        <f t="shared" ref="AV6:BD6" si="4">IF(AV8="-",NA(),AV8)</f>
        <v>0</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77.2</v>
      </c>
      <c r="BG6" s="64">
        <f t="shared" ref="BG6:BO6" si="5">IF(BG8="-",NA(),BG8)</f>
        <v>72.099999999999994</v>
      </c>
      <c r="BH6" s="64">
        <f t="shared" si="5"/>
        <v>68.900000000000006</v>
      </c>
      <c r="BI6" s="64">
        <f t="shared" si="5"/>
        <v>69.7</v>
      </c>
      <c r="BJ6" s="64">
        <f t="shared" si="5"/>
        <v>72.099999999999994</v>
      </c>
      <c r="BK6" s="64">
        <f t="shared" si="5"/>
        <v>17.5</v>
      </c>
      <c r="BL6" s="64">
        <f t="shared" si="5"/>
        <v>14.3</v>
      </c>
      <c r="BM6" s="64">
        <f t="shared" si="5"/>
        <v>11.8</v>
      </c>
      <c r="BN6" s="64">
        <f t="shared" si="5"/>
        <v>9.1</v>
      </c>
      <c r="BO6" s="64">
        <f t="shared" si="5"/>
        <v>1.4</v>
      </c>
      <c r="BP6" s="61" t="str">
        <f>IF(BP8="-","",IF(BP8="-","【-】","【"&amp;SUBSTITUTE(TEXT(BP8,"#,##0.0"),"-","△")&amp;"】"))</f>
        <v>【20.8】</v>
      </c>
      <c r="BQ6" s="65">
        <f>IF(BQ8="-",NA(),BQ8)</f>
        <v>71588</v>
      </c>
      <c r="BR6" s="65">
        <f t="shared" ref="BR6:BZ6" si="6">IF(BR8="-",NA(),BR8)</f>
        <v>65915</v>
      </c>
      <c r="BS6" s="65">
        <f t="shared" si="6"/>
        <v>64924</v>
      </c>
      <c r="BT6" s="65">
        <f t="shared" si="6"/>
        <v>64791</v>
      </c>
      <c r="BU6" s="65">
        <f t="shared" si="6"/>
        <v>64559</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110</v>
      </c>
      <c r="CM6" s="63">
        <f t="shared" ref="CM6:CN6" si="7">CM8</f>
        <v>1409297</v>
      </c>
      <c r="CN6" s="63">
        <f t="shared" si="7"/>
        <v>195548</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443.1</v>
      </c>
      <c r="DL6" s="64">
        <f t="shared" ref="DL6:DT6" si="9">IF(DL8="-",NA(),DL8)</f>
        <v>428.5</v>
      </c>
      <c r="DM6" s="64">
        <f t="shared" si="9"/>
        <v>413.2</v>
      </c>
      <c r="DN6" s="64">
        <f t="shared" si="9"/>
        <v>402.8</v>
      </c>
      <c r="DO6" s="64">
        <f t="shared" si="9"/>
        <v>397.2</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111</v>
      </c>
      <c r="B7" s="60">
        <f t="shared" ref="B7:X7" si="10">B8</f>
        <v>2019</v>
      </c>
      <c r="C7" s="60">
        <f t="shared" si="10"/>
        <v>232017</v>
      </c>
      <c r="D7" s="60">
        <f t="shared" si="10"/>
        <v>47</v>
      </c>
      <c r="E7" s="60">
        <f t="shared" si="10"/>
        <v>14</v>
      </c>
      <c r="F7" s="60">
        <f t="shared" si="10"/>
        <v>0</v>
      </c>
      <c r="G7" s="60">
        <f t="shared" si="10"/>
        <v>2</v>
      </c>
      <c r="H7" s="60" t="str">
        <f t="shared" si="10"/>
        <v>愛知県　豊橋市</v>
      </c>
      <c r="I7" s="60" t="str">
        <f t="shared" si="10"/>
        <v>駅前第二</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41</v>
      </c>
      <c r="S7" s="62" t="str">
        <f t="shared" si="10"/>
        <v>商業施設</v>
      </c>
      <c r="T7" s="62" t="str">
        <f t="shared" si="10"/>
        <v>無</v>
      </c>
      <c r="U7" s="63">
        <f t="shared" si="10"/>
        <v>5110</v>
      </c>
      <c r="V7" s="63">
        <f t="shared" si="10"/>
        <v>144</v>
      </c>
      <c r="W7" s="63">
        <f t="shared" si="10"/>
        <v>300</v>
      </c>
      <c r="X7" s="62" t="str">
        <f t="shared" si="10"/>
        <v>代行制</v>
      </c>
      <c r="Y7" s="64">
        <f>Y8</f>
        <v>353.9</v>
      </c>
      <c r="Z7" s="64">
        <f t="shared" ref="Z7:AH7" si="11">Z8</f>
        <v>313.89999999999998</v>
      </c>
      <c r="AA7" s="64">
        <f t="shared" si="11"/>
        <v>289</v>
      </c>
      <c r="AB7" s="64">
        <f t="shared" si="11"/>
        <v>298.10000000000002</v>
      </c>
      <c r="AC7" s="64">
        <f t="shared" si="11"/>
        <v>318.3</v>
      </c>
      <c r="AD7" s="64">
        <f t="shared" si="11"/>
        <v>113.4</v>
      </c>
      <c r="AE7" s="64">
        <f t="shared" si="11"/>
        <v>191.4</v>
      </c>
      <c r="AF7" s="64">
        <f t="shared" si="11"/>
        <v>141.30000000000001</v>
      </c>
      <c r="AG7" s="64">
        <f t="shared" si="11"/>
        <v>123.9</v>
      </c>
      <c r="AH7" s="64">
        <f t="shared" si="11"/>
        <v>120.1</v>
      </c>
      <c r="AI7" s="61"/>
      <c r="AJ7" s="64">
        <f>AJ8</f>
        <v>0</v>
      </c>
      <c r="AK7" s="64">
        <f t="shared" ref="AK7:AS7" si="12">AK8</f>
        <v>0</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0</v>
      </c>
      <c r="AV7" s="65">
        <f t="shared" ref="AV7:BD7" si="13">AV8</f>
        <v>0</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77.2</v>
      </c>
      <c r="BG7" s="64">
        <f t="shared" ref="BG7:BO7" si="14">BG8</f>
        <v>72.099999999999994</v>
      </c>
      <c r="BH7" s="64">
        <f t="shared" si="14"/>
        <v>68.900000000000006</v>
      </c>
      <c r="BI7" s="64">
        <f t="shared" si="14"/>
        <v>69.7</v>
      </c>
      <c r="BJ7" s="64">
        <f t="shared" si="14"/>
        <v>72.099999999999994</v>
      </c>
      <c r="BK7" s="64">
        <f t="shared" si="14"/>
        <v>17.5</v>
      </c>
      <c r="BL7" s="64">
        <f t="shared" si="14"/>
        <v>14.3</v>
      </c>
      <c r="BM7" s="64">
        <f t="shared" si="14"/>
        <v>11.8</v>
      </c>
      <c r="BN7" s="64">
        <f t="shared" si="14"/>
        <v>9.1</v>
      </c>
      <c r="BO7" s="64">
        <f t="shared" si="14"/>
        <v>1.4</v>
      </c>
      <c r="BP7" s="61"/>
      <c r="BQ7" s="65">
        <f>BQ8</f>
        <v>71588</v>
      </c>
      <c r="BR7" s="65">
        <f t="shared" ref="BR7:BZ7" si="15">BR8</f>
        <v>65915</v>
      </c>
      <c r="BS7" s="65">
        <f t="shared" si="15"/>
        <v>64924</v>
      </c>
      <c r="BT7" s="65">
        <f t="shared" si="15"/>
        <v>64791</v>
      </c>
      <c r="BU7" s="65">
        <f t="shared" si="15"/>
        <v>64559</v>
      </c>
      <c r="BV7" s="65">
        <f t="shared" si="15"/>
        <v>36318</v>
      </c>
      <c r="BW7" s="65">
        <f t="shared" si="15"/>
        <v>37745</v>
      </c>
      <c r="BX7" s="65">
        <f t="shared" si="15"/>
        <v>35151</v>
      </c>
      <c r="BY7" s="65">
        <f t="shared" si="15"/>
        <v>21556</v>
      </c>
      <c r="BZ7" s="65">
        <f t="shared" si="15"/>
        <v>18053</v>
      </c>
      <c r="CA7" s="63"/>
      <c r="CB7" s="64" t="s">
        <v>112</v>
      </c>
      <c r="CC7" s="64" t="s">
        <v>112</v>
      </c>
      <c r="CD7" s="64" t="s">
        <v>112</v>
      </c>
      <c r="CE7" s="64" t="s">
        <v>112</v>
      </c>
      <c r="CF7" s="64" t="s">
        <v>112</v>
      </c>
      <c r="CG7" s="64" t="s">
        <v>112</v>
      </c>
      <c r="CH7" s="64" t="s">
        <v>112</v>
      </c>
      <c r="CI7" s="64" t="s">
        <v>112</v>
      </c>
      <c r="CJ7" s="64" t="s">
        <v>112</v>
      </c>
      <c r="CK7" s="64" t="s">
        <v>110</v>
      </c>
      <c r="CL7" s="61"/>
      <c r="CM7" s="63">
        <f>CM8</f>
        <v>1409297</v>
      </c>
      <c r="CN7" s="63">
        <f>CN8</f>
        <v>195548</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443.1</v>
      </c>
      <c r="DL7" s="64">
        <f t="shared" ref="DL7:DT7" si="17">DL8</f>
        <v>428.5</v>
      </c>
      <c r="DM7" s="64">
        <f t="shared" si="17"/>
        <v>413.2</v>
      </c>
      <c r="DN7" s="64">
        <f t="shared" si="17"/>
        <v>402.8</v>
      </c>
      <c r="DO7" s="64">
        <f t="shared" si="17"/>
        <v>397.2</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232017</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41</v>
      </c>
      <c r="S8" s="69" t="s">
        <v>123</v>
      </c>
      <c r="T8" s="69" t="s">
        <v>124</v>
      </c>
      <c r="U8" s="70">
        <v>5110</v>
      </c>
      <c r="V8" s="70">
        <v>144</v>
      </c>
      <c r="W8" s="70">
        <v>300</v>
      </c>
      <c r="X8" s="69" t="s">
        <v>125</v>
      </c>
      <c r="Y8" s="71">
        <v>353.9</v>
      </c>
      <c r="Z8" s="71">
        <v>313.89999999999998</v>
      </c>
      <c r="AA8" s="71">
        <v>289</v>
      </c>
      <c r="AB8" s="71">
        <v>298.10000000000002</v>
      </c>
      <c r="AC8" s="71">
        <v>318.3</v>
      </c>
      <c r="AD8" s="71">
        <v>113.4</v>
      </c>
      <c r="AE8" s="71">
        <v>191.4</v>
      </c>
      <c r="AF8" s="71">
        <v>141.30000000000001</v>
      </c>
      <c r="AG8" s="71">
        <v>123.9</v>
      </c>
      <c r="AH8" s="71">
        <v>120.1</v>
      </c>
      <c r="AI8" s="68">
        <v>619.1</v>
      </c>
      <c r="AJ8" s="71">
        <v>0</v>
      </c>
      <c r="AK8" s="71">
        <v>0</v>
      </c>
      <c r="AL8" s="71">
        <v>0</v>
      </c>
      <c r="AM8" s="71">
        <v>0</v>
      </c>
      <c r="AN8" s="71">
        <v>0</v>
      </c>
      <c r="AO8" s="71">
        <v>9.5</v>
      </c>
      <c r="AP8" s="71">
        <v>15.1</v>
      </c>
      <c r="AQ8" s="71">
        <v>15</v>
      </c>
      <c r="AR8" s="71">
        <v>10.4</v>
      </c>
      <c r="AS8" s="71">
        <v>5</v>
      </c>
      <c r="AT8" s="68">
        <v>2.2999999999999998</v>
      </c>
      <c r="AU8" s="72">
        <v>0</v>
      </c>
      <c r="AV8" s="72">
        <v>0</v>
      </c>
      <c r="AW8" s="72">
        <v>0</v>
      </c>
      <c r="AX8" s="72">
        <v>0</v>
      </c>
      <c r="AY8" s="72">
        <v>0</v>
      </c>
      <c r="AZ8" s="72">
        <v>177</v>
      </c>
      <c r="BA8" s="72">
        <v>145</v>
      </c>
      <c r="BB8" s="72">
        <v>108</v>
      </c>
      <c r="BC8" s="72">
        <v>89</v>
      </c>
      <c r="BD8" s="72">
        <v>37</v>
      </c>
      <c r="BE8" s="72">
        <v>17</v>
      </c>
      <c r="BF8" s="71">
        <v>77.2</v>
      </c>
      <c r="BG8" s="71">
        <v>72.099999999999994</v>
      </c>
      <c r="BH8" s="71">
        <v>68.900000000000006</v>
      </c>
      <c r="BI8" s="71">
        <v>69.7</v>
      </c>
      <c r="BJ8" s="71">
        <v>72.099999999999994</v>
      </c>
      <c r="BK8" s="71">
        <v>17.5</v>
      </c>
      <c r="BL8" s="71">
        <v>14.3</v>
      </c>
      <c r="BM8" s="71">
        <v>11.8</v>
      </c>
      <c r="BN8" s="71">
        <v>9.1</v>
      </c>
      <c r="BO8" s="71">
        <v>1.4</v>
      </c>
      <c r="BP8" s="68">
        <v>20.8</v>
      </c>
      <c r="BQ8" s="72">
        <v>71588</v>
      </c>
      <c r="BR8" s="72">
        <v>65915</v>
      </c>
      <c r="BS8" s="72">
        <v>64924</v>
      </c>
      <c r="BT8" s="73">
        <v>64791</v>
      </c>
      <c r="BU8" s="73">
        <v>64559</v>
      </c>
      <c r="BV8" s="72">
        <v>36318</v>
      </c>
      <c r="BW8" s="72">
        <v>37745</v>
      </c>
      <c r="BX8" s="72">
        <v>35151</v>
      </c>
      <c r="BY8" s="72">
        <v>21556</v>
      </c>
      <c r="BZ8" s="72">
        <v>18053</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1409297</v>
      </c>
      <c r="CN8" s="70">
        <v>195548</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278.89999999999998</v>
      </c>
      <c r="DF8" s="71">
        <v>205.5</v>
      </c>
      <c r="DG8" s="71">
        <v>187.9</v>
      </c>
      <c r="DH8" s="71">
        <v>143.19999999999999</v>
      </c>
      <c r="DI8" s="71">
        <v>128.9</v>
      </c>
      <c r="DJ8" s="68">
        <v>425.4</v>
      </c>
      <c r="DK8" s="71">
        <v>443.1</v>
      </c>
      <c r="DL8" s="71">
        <v>428.5</v>
      </c>
      <c r="DM8" s="71">
        <v>413.2</v>
      </c>
      <c r="DN8" s="71">
        <v>402.8</v>
      </c>
      <c r="DO8" s="71">
        <v>397.2</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2021-01-26T09:59:40Z</cp:lastPrinted>
  <dcterms:created xsi:type="dcterms:W3CDTF">2020-12-04T03:32:07Z</dcterms:created>
  <dcterms:modified xsi:type="dcterms:W3CDTF">2021-02-10T06:59:45Z</dcterms:modified>
  <cp:category/>
</cp:coreProperties>
</file>